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855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B26" i="3"/>
  <c r="C26" s="1"/>
  <c r="C9"/>
  <c r="H129" i="2"/>
  <c r="G129"/>
  <c r="I129" s="1"/>
  <c r="E129"/>
  <c r="H126"/>
  <c r="G126"/>
  <c r="I126" s="1"/>
  <c r="E126"/>
  <c r="H124"/>
  <c r="G124"/>
  <c r="E124"/>
  <c r="H122"/>
  <c r="G122"/>
  <c r="I122" s="1"/>
  <c r="E122"/>
  <c r="H119"/>
  <c r="G119"/>
  <c r="G130" s="1"/>
  <c r="C40" i="3" s="1"/>
  <c r="E119" i="2"/>
  <c r="E130" s="1"/>
  <c r="I114"/>
  <c r="H112"/>
  <c r="G112"/>
  <c r="I112" s="1"/>
  <c r="E112"/>
  <c r="H109"/>
  <c r="G109"/>
  <c r="I109" s="1"/>
  <c r="E109"/>
  <c r="H107"/>
  <c r="G107"/>
  <c r="I107" s="1"/>
  <c r="E107"/>
  <c r="H106"/>
  <c r="G106"/>
  <c r="I106" s="1"/>
  <c r="E106"/>
  <c r="H105"/>
  <c r="G105"/>
  <c r="E105"/>
  <c r="E113" s="1"/>
  <c r="B39" i="3" s="1"/>
  <c r="H101" i="2"/>
  <c r="G101"/>
  <c r="E101"/>
  <c r="H99"/>
  <c r="G99"/>
  <c r="E99"/>
  <c r="H97"/>
  <c r="G97"/>
  <c r="E97"/>
  <c r="I97" s="1"/>
  <c r="H96"/>
  <c r="G96"/>
  <c r="E96"/>
  <c r="I96" s="1"/>
  <c r="H93"/>
  <c r="G93"/>
  <c r="E93"/>
  <c r="H91"/>
  <c r="G91"/>
  <c r="E91"/>
  <c r="I91" s="1"/>
  <c r="H90"/>
  <c r="G90"/>
  <c r="E90"/>
  <c r="I90" s="1"/>
  <c r="H89"/>
  <c r="G89"/>
  <c r="E89"/>
  <c r="I89" s="1"/>
  <c r="H88"/>
  <c r="G88"/>
  <c r="E88"/>
  <c r="H86"/>
  <c r="G86"/>
  <c r="E86"/>
  <c r="I86" s="1"/>
  <c r="H84"/>
  <c r="G84"/>
  <c r="E84"/>
  <c r="H82"/>
  <c r="G82"/>
  <c r="E82"/>
  <c r="H80"/>
  <c r="G80"/>
  <c r="E80"/>
  <c r="H79"/>
  <c r="G79"/>
  <c r="E79"/>
  <c r="I79" s="1"/>
  <c r="H78"/>
  <c r="G78"/>
  <c r="E78"/>
  <c r="H77"/>
  <c r="G77"/>
  <c r="E77"/>
  <c r="H75"/>
  <c r="G75"/>
  <c r="E75"/>
  <c r="H71"/>
  <c r="G71"/>
  <c r="E71"/>
  <c r="H68"/>
  <c r="G68"/>
  <c r="E68"/>
  <c r="H66"/>
  <c r="G66"/>
  <c r="E66"/>
  <c r="H65"/>
  <c r="G65"/>
  <c r="E65"/>
  <c r="H64"/>
  <c r="G64"/>
  <c r="E64"/>
  <c r="I64" s="1"/>
  <c r="H63"/>
  <c r="G63"/>
  <c r="E63"/>
  <c r="H62"/>
  <c r="G62"/>
  <c r="E62"/>
  <c r="I62" s="1"/>
  <c r="H60"/>
  <c r="G60"/>
  <c r="E60"/>
  <c r="H59"/>
  <c r="G59"/>
  <c r="E59"/>
  <c r="H58"/>
  <c r="G58"/>
  <c r="E58"/>
  <c r="I54"/>
  <c r="H54"/>
  <c r="G54"/>
  <c r="E54"/>
  <c r="I53"/>
  <c r="H53"/>
  <c r="G53"/>
  <c r="E53"/>
  <c r="I52"/>
  <c r="H52"/>
  <c r="G52"/>
  <c r="E52"/>
  <c r="I51"/>
  <c r="H51"/>
  <c r="G51"/>
  <c r="E51"/>
  <c r="H49"/>
  <c r="G49"/>
  <c r="E49"/>
  <c r="H47"/>
  <c r="G47"/>
  <c r="I47" s="1"/>
  <c r="E47"/>
  <c r="H45"/>
  <c r="G45"/>
  <c r="I45" s="1"/>
  <c r="E45"/>
  <c r="I43"/>
  <c r="H43"/>
  <c r="G43"/>
  <c r="E43"/>
  <c r="H41"/>
  <c r="G41"/>
  <c r="E41"/>
  <c r="I41" s="1"/>
  <c r="I40"/>
  <c r="H40"/>
  <c r="G40"/>
  <c r="E40"/>
  <c r="H38"/>
  <c r="G38"/>
  <c r="I38" s="1"/>
  <c r="E38"/>
  <c r="H37"/>
  <c r="G37"/>
  <c r="E37"/>
  <c r="I37" s="1"/>
  <c r="I36"/>
  <c r="H36"/>
  <c r="G36"/>
  <c r="E36"/>
  <c r="H33"/>
  <c r="G33"/>
  <c r="I33" s="1"/>
  <c r="E33"/>
  <c r="H31"/>
  <c r="G31"/>
  <c r="I31" s="1"/>
  <c r="E31"/>
  <c r="H29"/>
  <c r="G29"/>
  <c r="I29" s="1"/>
  <c r="E29"/>
  <c r="H27"/>
  <c r="G27"/>
  <c r="I27" s="1"/>
  <c r="E27"/>
  <c r="H26"/>
  <c r="G26"/>
  <c r="E26"/>
  <c r="H25"/>
  <c r="G25"/>
  <c r="I25" s="1"/>
  <c r="E25"/>
  <c r="H24"/>
  <c r="G24"/>
  <c r="E24"/>
  <c r="H23"/>
  <c r="G23"/>
  <c r="E23"/>
  <c r="H20"/>
  <c r="G20"/>
  <c r="E20"/>
  <c r="H19"/>
  <c r="G19"/>
  <c r="E19"/>
  <c r="H18"/>
  <c r="G18"/>
  <c r="E18"/>
  <c r="I18" s="1"/>
  <c r="H16"/>
  <c r="G16"/>
  <c r="E16"/>
  <c r="H15"/>
  <c r="G15"/>
  <c r="E15"/>
  <c r="H14"/>
  <c r="G14"/>
  <c r="E14"/>
  <c r="I14" s="1"/>
  <c r="H13"/>
  <c r="G13"/>
  <c r="E13"/>
  <c r="H12"/>
  <c r="G12"/>
  <c r="E12"/>
  <c r="I12" s="1"/>
  <c r="H11"/>
  <c r="G11"/>
  <c r="E11"/>
  <c r="H10"/>
  <c r="G10"/>
  <c r="E10"/>
  <c r="H9"/>
  <c r="G9"/>
  <c r="E9"/>
  <c r="H8"/>
  <c r="G8"/>
  <c r="E8"/>
  <c r="H7"/>
  <c r="G7"/>
  <c r="E7"/>
  <c r="H3"/>
  <c r="G3"/>
  <c r="G4" s="1"/>
  <c r="E3"/>
  <c r="G113" l="1"/>
  <c r="C39" i="3" s="1"/>
  <c r="I101" i="2"/>
  <c r="I99"/>
  <c r="I93"/>
  <c r="I88"/>
  <c r="I84"/>
  <c r="I82"/>
  <c r="I80"/>
  <c r="I78"/>
  <c r="G102"/>
  <c r="C38" i="3" s="1"/>
  <c r="I77" i="2"/>
  <c r="I71"/>
  <c r="I68"/>
  <c r="I66"/>
  <c r="I65"/>
  <c r="G72"/>
  <c r="C37" i="3" s="1"/>
  <c r="I63" i="2"/>
  <c r="I60"/>
  <c r="I59"/>
  <c r="I58"/>
  <c r="I49"/>
  <c r="G55"/>
  <c r="C36" i="3" s="1"/>
  <c r="I20" i="2"/>
  <c r="I19"/>
  <c r="I16"/>
  <c r="I15"/>
  <c r="I13"/>
  <c r="I11"/>
  <c r="I10"/>
  <c r="I9"/>
  <c r="I8"/>
  <c r="I3"/>
  <c r="I4" s="1"/>
  <c r="I124"/>
  <c r="E102"/>
  <c r="B38" i="3" s="1"/>
  <c r="E55" i="2"/>
  <c r="B36" i="3" s="1"/>
  <c r="I55" i="2"/>
  <c r="I26"/>
  <c r="I24"/>
  <c r="G115"/>
  <c r="C33" i="3" s="1"/>
  <c r="E115" i="2"/>
  <c r="C5" i="3" s="1"/>
  <c r="G34" i="2"/>
  <c r="C35" i="3" s="1"/>
  <c r="E34" i="2"/>
  <c r="B35" i="3" s="1"/>
  <c r="C32"/>
  <c r="C10"/>
  <c r="B40"/>
  <c r="E4" i="2"/>
  <c r="G21"/>
  <c r="C34" i="3" s="1"/>
  <c r="E21" i="2"/>
  <c r="B34" i="3" s="1"/>
  <c r="I7" i="2"/>
  <c r="I75"/>
  <c r="I23"/>
  <c r="I105"/>
  <c r="I113" s="1"/>
  <c r="I119"/>
  <c r="E72"/>
  <c r="B37" i="3" s="1"/>
  <c r="C11"/>
  <c r="I102" i="2" l="1"/>
  <c r="I72"/>
  <c r="I130"/>
  <c r="I34"/>
  <c r="B33" i="3"/>
  <c r="C6"/>
  <c r="C8" s="1"/>
  <c r="I115" i="2"/>
  <c r="I21"/>
  <c r="B3" i="3"/>
  <c r="B32"/>
  <c r="C4" l="1"/>
  <c r="C7" s="1"/>
  <c r="C12" s="1"/>
  <c r="B4"/>
  <c r="B7" s="1"/>
  <c r="B12" l="1"/>
  <c r="C15"/>
  <c r="C19"/>
  <c r="C20"/>
  <c r="C21" l="1"/>
  <c r="C13"/>
  <c r="C14"/>
  <c r="C16" l="1"/>
  <c r="C22" s="1"/>
  <c r="C24" s="1"/>
  <c r="B25" l="1"/>
  <c r="C25" s="1"/>
  <c r="C27" s="1"/>
  <c r="C30"/>
  <c r="C29"/>
</calcChain>
</file>

<file path=xl/sharedStrings.xml><?xml version="1.0" encoding="utf-8"?>
<sst xmlns="http://schemas.openxmlformats.org/spreadsheetml/2006/main" count="379" uniqueCount="222">
  <si>
    <t>Název</t>
  </si>
  <si>
    <t>Hodnota</t>
  </si>
  <si>
    <t>Nadpis rekapitulace</t>
  </si>
  <si>
    <t>Seznam prací a dodávek elektrotechnických zařízení</t>
  </si>
  <si>
    <t>Akce</t>
  </si>
  <si>
    <t>ADAPTACE BYTU NA ODBORNÉ UČEBNY</t>
  </si>
  <si>
    <t>Projekt</t>
  </si>
  <si>
    <t>Silnoproudá elektrotechnika</t>
  </si>
  <si>
    <t>Investor</t>
  </si>
  <si>
    <t>ZŠ ZÁMORAVÍ, KROMĚŘÍŽ, PŘÍSPĚVKOVÁ ORG., Švabinského nábřeží 2077, 767 01 Kroměříž</t>
  </si>
  <si>
    <t>Z. č.</t>
  </si>
  <si>
    <t>P 2-25</t>
  </si>
  <si>
    <t>A. č.</t>
  </si>
  <si>
    <t/>
  </si>
  <si>
    <t>Smlouva</t>
  </si>
  <si>
    <t>Vypracoval</t>
  </si>
  <si>
    <t>Ing. Doupovec</t>
  </si>
  <si>
    <t>Kontroloval</t>
  </si>
  <si>
    <t>Datum</t>
  </si>
  <si>
    <t>11.05.2025</t>
  </si>
  <si>
    <t>Zpracovatel</t>
  </si>
  <si>
    <t>AKTÉ projekt s.r.o.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</si>
  <si>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</si>
  <si>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</si>
  <si>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</si>
  <si>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</si>
  <si>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</si>
  <si>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</si>
  <si>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</si>
  <si>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</si>
  <si>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</si>
  <si>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</si>
  <si>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</si>
  <si>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</si>
  <si>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</si>
  <si>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</si>
  <si>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</si>
  <si>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</si>
  <si>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</si>
  <si>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</si>
  <si>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</si>
  <si>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</si>
  <si>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</si>
  <si>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</si>
  <si>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</si>
  <si>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</si>
  <si>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</si>
  <si>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</si>
  <si>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</si>
  <si>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</si>
  <si>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</si>
  <si>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</si>
  <si>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</si>
  <si>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</si>
  <si>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</si>
  <si>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</si>
  <si>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</si>
  <si>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</si>
  <si>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</si>
  <si>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RP2.1 (D 01.4.7-03)</t>
  </si>
  <si>
    <t>ks</t>
  </si>
  <si>
    <t>Dodávky - celkem</t>
  </si>
  <si>
    <t>Montážní materiál a práce</t>
  </si>
  <si>
    <t>Doplnění RP2 (D 01.4.7-02)</t>
  </si>
  <si>
    <t>16B-1 Jistič</t>
  </si>
  <si>
    <t>16B-3 Jistič</t>
  </si>
  <si>
    <t>25B-3 Jistič</t>
  </si>
  <si>
    <t>10B-1N-030A Proudový chránič s nadproudovou ochranou</t>
  </si>
  <si>
    <t>40-4-030A Proudový chránič</t>
  </si>
  <si>
    <t>16-001-A230 Impulsní relé</t>
  </si>
  <si>
    <t>63-3 Páčkový spínač</t>
  </si>
  <si>
    <t>Typ 1+2 Svodič přepětí</t>
  </si>
  <si>
    <t>PE15 Rozbočovací můstek</t>
  </si>
  <si>
    <t>N15 Rozbočovací můstek</t>
  </si>
  <si>
    <t>VODIČ JEDNOŽILOVÝ, IZOLACE PVC</t>
  </si>
  <si>
    <t>CY (H07V-U) 6 mm2,černý, pevně</t>
  </si>
  <si>
    <t>m</t>
  </si>
  <si>
    <t>CY (H07V-U) 6 mm2,Modrý, pevně</t>
  </si>
  <si>
    <t>CY (H07V-U) 6 mm2,Zelenožlutý, pevně</t>
  </si>
  <si>
    <t>Doplnění RP2 (D 01.4.7-02) - celkem</t>
  </si>
  <si>
    <t>Svítidla</t>
  </si>
  <si>
    <t>Typ "A1" dle Legendy značek</t>
  </si>
  <si>
    <t>Typ "B1" dle Legendy značek</t>
  </si>
  <si>
    <t>Typ "C1" dle Legendy značek</t>
  </si>
  <si>
    <t>Typ "NP" dle Legendy značek</t>
  </si>
  <si>
    <t>Recyklační poplatek</t>
  </si>
  <si>
    <t>Montáž svítidel LED se zapojením vodičů stropních přisazených</t>
  </si>
  <si>
    <t xml:space="preserve"> LED zdroj s krytem</t>
  </si>
  <si>
    <t>Montáž svítidel LED se zapojením vodičů stropních vestavných</t>
  </si>
  <si>
    <t xml:space="preserve"> LED zdroj</t>
  </si>
  <si>
    <t xml:space="preserve">Montáž svítidel LED se zapojením vodičů nástěnných přisazených </t>
  </si>
  <si>
    <t>Svítidla - celkem</t>
  </si>
  <si>
    <t>Přístroje</t>
  </si>
  <si>
    <t xml:space="preserve"> Přístroj spínače jednopólového (bezšroubové svorky)</t>
  </si>
  <si>
    <t xml:space="preserve"> Přístroj spínače sériového (bezšroubové svorky)</t>
  </si>
  <si>
    <t xml:space="preserve"> Přístroj ovládače zapínacího se svorkou N (bezšroubové svorky); řazení 1/0, 1/0So, 1/0S (do hořlavých podkladů A2 až F)</t>
  </si>
  <si>
    <t>ZÁSUVKA NN, 45x45 - DO PARAPETNÍHO KANÁLU</t>
  </si>
  <si>
    <t xml:space="preserve"> Zásuvka 45x45, s ochranným kolíkem; b. bílá</t>
  </si>
  <si>
    <t xml:space="preserve"> Zásuvka 45x45 s ochranným kolíkem, s clonkami, s ochranou před přepětím, se signalizací poruchy; b. bílá</t>
  </si>
  <si>
    <t>ZÁSUVKA NN</t>
  </si>
  <si>
    <t xml:space="preserve"> Zásuvka jednonásobná (bezšroubové svorky), s ochranným kolíkem, s clonkami; b. bílá</t>
  </si>
  <si>
    <t>ZÁSUVKA NN, S OCHRANOU PŘED PŘEPĚTÍM</t>
  </si>
  <si>
    <t xml:space="preserve"> Zásuvka jednonásobná (bezšroubové svorky), s ochranným kolíkem, s clonkami, s ochranou před přepětím; b. bílá</t>
  </si>
  <si>
    <t>ZÁSUVKA NN, IP 44 (PLAST)</t>
  </si>
  <si>
    <t xml:space="preserve"> Zásuvka jednonásobná IP 44, s ochranným kolíkem, s víčkem; b. bílá</t>
  </si>
  <si>
    <t>ZÁSUVKA PRŮMYSLOVÁ, IP 44</t>
  </si>
  <si>
    <t xml:space="preserve"> Zásuvka průmyslová, nástěnná montáž; řazení 3P+N+PE; b. IP 44, 16 A</t>
  </si>
  <si>
    <t>RÁMEČEK</t>
  </si>
  <si>
    <t xml:space="preserve"> Rámeček pro elektroinstalační přístroje, jednonásobný; b. bílá</t>
  </si>
  <si>
    <t xml:space="preserve"> Rámeček pro elektroinstalační přístroje, dvojnásobný vodorovný; b. bílá</t>
  </si>
  <si>
    <t xml:space="preserve"> Rámeček pro elektroinstalační přístroje, trojnásobný vodorovný; b. bílá</t>
  </si>
  <si>
    <t>Přístroje - celkem</t>
  </si>
  <si>
    <t>Kabely</t>
  </si>
  <si>
    <t>CY (H07V-U) 6 mm2,Zel./žl., pevně</t>
  </si>
  <si>
    <t>CY (H07V-U) 10 mm2,zel./žl., pevně</t>
  </si>
  <si>
    <t>CY (H07V-U) 16 mm2,zel./žl., pevně</t>
  </si>
  <si>
    <t>KABEL SILOVÝ,IZOLACE PVC</t>
  </si>
  <si>
    <t>CYKY 3-Ox1.5 mm2, pevně</t>
  </si>
  <si>
    <t>CYKY 3-Jx1.5 mm2, pevně</t>
  </si>
  <si>
    <t>CYKY 3-Jx2.5 mm2, pevně</t>
  </si>
  <si>
    <t>CYKY 5-Jx2.5 mm2, pevně</t>
  </si>
  <si>
    <t>CYKY 5-Jx6 mm2, pevně</t>
  </si>
  <si>
    <t>UKONČENÍ  VODIČŮ V ROZVADĚČÍCH</t>
  </si>
  <si>
    <t xml:space="preserve"> Do  6   mm2</t>
  </si>
  <si>
    <t>UKONČENÍ KABELŮ SMRŠŤOVACÍ</t>
  </si>
  <si>
    <t>ZÁKLOPKOU DO</t>
  </si>
  <si>
    <t xml:space="preserve"> 5x16  mm2</t>
  </si>
  <si>
    <t>Kabely - celkem</t>
  </si>
  <si>
    <t>Instalační materiál</t>
  </si>
  <si>
    <t>Montáž rozvaděčů, včetně zednických prací-obezděných</t>
  </si>
  <si>
    <t>Rozvaděč RP2.1 s omítkou</t>
  </si>
  <si>
    <t>KRABICE</t>
  </si>
  <si>
    <t xml:space="preserve"> KRABICE UNIVERZÁLNÍ - pod omítku.</t>
  </si>
  <si>
    <t xml:space="preserve"> KRABICE ODBOČNÁ S VÍČKEM - pod omítku</t>
  </si>
  <si>
    <t xml:space="preserve"> KRABICE A-BOX - do podhledu</t>
  </si>
  <si>
    <t xml:space="preserve"> KRABICE LIŠTOVÁ PRO ZÁSUVKU</t>
  </si>
  <si>
    <t>SVORKOVNICE KRABICOVÁ</t>
  </si>
  <si>
    <t xml:space="preserve"> 4x1-2,5mm2</t>
  </si>
  <si>
    <t>TRUBKA DO PODLAHY</t>
  </si>
  <si>
    <t xml:space="preserve"> TRUBKA OHEBNÁ - d=32mm; 750N</t>
  </si>
  <si>
    <t>PVC LIŠTA</t>
  </si>
  <si>
    <t>LHD 40X40 LIŠTA HRANATÁ - DVOJITÝ ZÁMEK</t>
  </si>
  <si>
    <t>PARAPETNÍ KANÁL VČ. PŘÍSLUŠENSTVÍ</t>
  </si>
  <si>
    <t>PK 90X55 D_HD KANÁL PARAPETNÍ DUTÝ</t>
  </si>
  <si>
    <t xml:space="preserve"> KRYT KONCOVÝ PK 90X55 D</t>
  </si>
  <si>
    <t xml:space="preserve"> KRYT SPOJOVACÍ PK 90X55 D</t>
  </si>
  <si>
    <t xml:space="preserve"> PŘÍČKA DO PK</t>
  </si>
  <si>
    <t>KABELOVÝ DRÁTĚNÝ ŽLAB</t>
  </si>
  <si>
    <t xml:space="preserve"> Žlab 50/50 "ŽZ" - vzdálenost podpěr cca.1,8m</t>
  </si>
  <si>
    <t>PŘÍSLUŠENSTVÍ ŽLABŮ</t>
  </si>
  <si>
    <t>SPOJKY</t>
  </si>
  <si>
    <t xml:space="preserve"> Spojka "ŽZ" - pro spojení "žlab-žlab"</t>
  </si>
  <si>
    <t xml:space="preserve"> Spojka "ŽZ" - uzemňovací</t>
  </si>
  <si>
    <t>NOSNÍKY</t>
  </si>
  <si>
    <t xml:space="preserve"> Nosník 100 "ŽZ" - pro žlab do 100/50</t>
  </si>
  <si>
    <t>DRŽÁK KABELŮ DO PODHLEDU</t>
  </si>
  <si>
    <t xml:space="preserve"> DRŽÁK KABELŮ SKUPINOVÝ</t>
  </si>
  <si>
    <t>Instalační materiál - celkem</t>
  </si>
  <si>
    <t>HZS</t>
  </si>
  <si>
    <t>HODINOVE ZUCTOVACI SAZBY</t>
  </si>
  <si>
    <t xml:space="preserve"> Uprava stavajiciho rozvadece</t>
  </si>
  <si>
    <t>hod</t>
  </si>
  <si>
    <t xml:space="preserve"> Napojeni na stavajici zarizeni</t>
  </si>
  <si>
    <t xml:space="preserve"> Dokumentace skutečného provedení elektroinstalace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</si>
  <si>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</si>
  <si>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</si>
  <si>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</si>
  <si>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</si>
  <si>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</si>
  <si>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HZS - celkem</t>
  </si>
  <si>
    <t>Podružný materiál</t>
  </si>
  <si>
    <t>Montážní materiál a práce - celkem</t>
  </si>
  <si>
    <t>Stavební výpomoc</t>
  </si>
  <si>
    <t>VYSEKANI KAPES VE ZDIVU</t>
  </si>
  <si>
    <t>CIHELNEM PRO KRABICE</t>
  </si>
  <si>
    <t xml:space="preserve"> Pro krabice KP</t>
  </si>
  <si>
    <t>VYSEKANI RYH VE ZDIVU</t>
  </si>
  <si>
    <t>CIHELNEM - HLOUBKA 30mm</t>
  </si>
  <si>
    <t xml:space="preserve"> Sire do 100 mm</t>
  </si>
  <si>
    <t>HRUBA VYPLN RYH MALTOU</t>
  </si>
  <si>
    <t xml:space="preserve"> Jakekoliv sire</t>
  </si>
  <si>
    <t>m2</t>
  </si>
  <si>
    <t>VYBOURANI OTVORU VE ZDIVU</t>
  </si>
  <si>
    <t xml:space="preserve"> Stena do 300mm</t>
  </si>
  <si>
    <t>VYSEKANI RYH V BETONOVE PODLAZE</t>
  </si>
  <si>
    <t>HLOUBKA 50mm</t>
  </si>
  <si>
    <t xml:space="preserve"> Sire do 70 mm</t>
  </si>
  <si>
    <t>Stavební výpomoc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</si>
  <si>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</si>
  <si>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</si>
  <si>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</si>
  <si>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</si>
  <si>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</si>
  <si>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</si>
  <si>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</si>
  <si>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</si>
  <si>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</si>
  <si>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</si>
  <si>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</si>
  <si>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</si>
  <si>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</si>
  <si>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</si>
  <si>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</si>
  <si>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</si>
  <si>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</si>
  <si>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</si>
  <si>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</si>
  <si>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</si>
  <si>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</si>
  <si>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</si>
  <si>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</si>
  <si>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</si>
  <si>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</si>
  <si>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</si>
  <si>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</si>
  <si>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</si>
  <si>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Doplnění RP2 (D 01.4.7-02)</t>
  </si>
  <si>
    <t xml:space="preserve">  Svítidla</t>
  </si>
  <si>
    <t xml:space="preserve">  Přístroje</t>
  </si>
  <si>
    <t xml:space="preserve">  Kabely</t>
  </si>
  <si>
    <t xml:space="preserve">  Instalační materiál</t>
  </si>
  <si>
    <t xml:space="preserve">  HZS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</si>
</sst>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workbookViewId="0">
      <selection activeCell="A51" sqref="A51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5" max="5" width="0" style="9" hidden="1" customWidth="1"/>
  </cols>
  <sheetData>
    <row r="1" spans="1:3">
      <c r="A1" s="2" t="s">
        <v>0</v>
      </c>
      <c r="B1" s="11" t="s">
        <v>188</v>
      </c>
      <c r="C1" s="11" t="s">
        <v>189</v>
      </c>
    </row>
    <row r="2" spans="1:3">
      <c r="A2" s="4" t="s">
        <v>190</v>
      </c>
      <c r="B2" s="19"/>
      <c r="C2" s="19"/>
    </row>
    <row r="3" spans="1:3">
      <c r="A3" s="6" t="s">
        <v>191</v>
      </c>
      <c r="B3" s="13">
        <f>(Rozpočet!E4)</f>
        <v>0</v>
      </c>
      <c r="C3" s="13"/>
    </row>
    <row r="4" spans="1:3">
      <c r="A4" s="6" t="s">
        <v>192</v>
      </c>
      <c r="B4" s="13">
        <f>B3 * Parametry!B16 / 100</f>
        <v>0</v>
      </c>
      <c r="C4" s="13">
        <f>B3 * Parametry!B17 / 100</f>
        <v>0</v>
      </c>
    </row>
    <row r="5" spans="1:3">
      <c r="A5" s="6" t="s">
        <v>193</v>
      </c>
      <c r="B5" s="13"/>
      <c r="C5" s="13">
        <f>0 + (Rozpočet!E115)</f>
        <v>0</v>
      </c>
    </row>
    <row r="6" spans="1:3">
      <c r="A6" s="6" t="s">
        <v>194</v>
      </c>
      <c r="B6" s="13"/>
      <c r="C6" s="13">
        <f>(Rozpočet!G4) + 0 + (Rozpočet!G115)</f>
        <v>0</v>
      </c>
    </row>
    <row r="7" spans="1:3">
      <c r="A7" s="7" t="s">
        <v>195</v>
      </c>
      <c r="B7" s="21">
        <f>B3 + B4</f>
        <v>0</v>
      </c>
      <c r="C7" s="21">
        <f>C3 + C4 + C5 + C6</f>
        <v>0</v>
      </c>
    </row>
    <row r="8" spans="1:3">
      <c r="A8" s="6" t="s">
        <v>196</v>
      </c>
      <c r="B8" s="13"/>
      <c r="C8" s="13">
        <f>(C5 + C6) * Parametry!B18 / 100</f>
        <v>0</v>
      </c>
    </row>
    <row r="9" spans="1:3">
      <c r="A9" s="6" t="s">
        <v>197</v>
      </c>
      <c r="B9" s="13"/>
      <c r="C9" s="13">
        <f>0 + 0</f>
        <v>0</v>
      </c>
    </row>
    <row r="10" spans="1:3">
      <c r="A10" s="6" t="s">
        <v>198</v>
      </c>
      <c r="B10" s="13"/>
      <c r="C10" s="13">
        <f>(Rozpočet!E130) + (Rozpočet!G130)</f>
        <v>0</v>
      </c>
    </row>
    <row r="11" spans="1:3">
      <c r="A11" s="6" t="s">
        <v>199</v>
      </c>
      <c r="B11" s="13"/>
      <c r="C11" s="13">
        <f>(C9 + C10) * Parametry!B19 / 100</f>
        <v>0</v>
      </c>
    </row>
    <row r="12" spans="1:3">
      <c r="A12" s="7" t="s">
        <v>200</v>
      </c>
      <c r="B12" s="21">
        <f>B7</f>
        <v>0</v>
      </c>
      <c r="C12" s="21">
        <f>C7 + C8 + C9 + C10 + C11</f>
        <v>0</v>
      </c>
    </row>
    <row r="13" spans="1:3">
      <c r="A13" s="6" t="s">
        <v>201</v>
      </c>
      <c r="B13" s="13"/>
      <c r="C13" s="13">
        <f>(B12 + C12) * Parametry!B20 / 100</f>
        <v>0</v>
      </c>
    </row>
    <row r="14" spans="1:3">
      <c r="A14" s="6" t="s">
        <v>202</v>
      </c>
      <c r="B14" s="13"/>
      <c r="C14" s="13">
        <f>(B12 + C12) * Parametry!B21 / 100</f>
        <v>0</v>
      </c>
    </row>
    <row r="15" spans="1:3">
      <c r="A15" s="6" t="s">
        <v>203</v>
      </c>
      <c r="B15" s="13"/>
      <c r="C15" s="13">
        <f>(B7 + C7) * Parametry!B22 / 100</f>
        <v>0</v>
      </c>
    </row>
    <row r="16" spans="1:3">
      <c r="A16" s="4" t="s">
        <v>204</v>
      </c>
      <c r="B16" s="19"/>
      <c r="C16" s="19">
        <f>B12 + C12 + C13 + C14 + C15</f>
        <v>0</v>
      </c>
    </row>
    <row r="17" spans="1:3">
      <c r="A17" s="6" t="s">
        <v>13</v>
      </c>
      <c r="B17" s="13"/>
      <c r="C17" s="13"/>
    </row>
    <row r="18" spans="1:3">
      <c r="A18" s="4" t="s">
        <v>205</v>
      </c>
      <c r="B18" s="19"/>
      <c r="C18" s="19"/>
    </row>
    <row r="19" spans="1:3">
      <c r="A19" s="6" t="s">
        <v>206</v>
      </c>
      <c r="B19" s="13"/>
      <c r="C19" s="13">
        <f>C12 * Parametry!B23 / 100</f>
        <v>0</v>
      </c>
    </row>
    <row r="20" spans="1:3">
      <c r="A20" s="6" t="s">
        <v>207</v>
      </c>
      <c r="B20" s="13"/>
      <c r="C20" s="13">
        <f>C12 * Parametry!B24 / 100</f>
        <v>0</v>
      </c>
    </row>
    <row r="21" spans="1:3">
      <c r="A21" s="4" t="s">
        <v>208</v>
      </c>
      <c r="B21" s="19"/>
      <c r="C21" s="19">
        <f>C19 + C20</f>
        <v>0</v>
      </c>
    </row>
    <row r="22" spans="1:3">
      <c r="A22" s="6" t="s">
        <v>209</v>
      </c>
      <c r="B22" s="13"/>
      <c r="C22" s="13">
        <f>Parametry!B25 * Parametry!B28 * (C16 * Parametry!B27)^Parametry!B26</f>
        <v>0</v>
      </c>
    </row>
    <row r="23" spans="1:3">
      <c r="A23" s="6" t="s">
        <v>13</v>
      </c>
      <c r="B23" s="13"/>
      <c r="C23" s="13"/>
    </row>
    <row r="24" spans="1:3">
      <c r="A24" s="3" t="s">
        <v>210</v>
      </c>
      <c r="B24" s="15"/>
      <c r="C24" s="15">
        <f>C16 + C21 + C22</f>
        <v>0</v>
      </c>
    </row>
    <row r="25" spans="1:3">
      <c r="A25" s="6" t="s">
        <v>211</v>
      </c>
      <c r="B25" s="13">
        <f>(SUM(Rozpočet!E3)+SUM(Rozpočet!E7:E20,Rozpočet!E23:E33,Rozpočet!E36:E54,Rozpočet!E57:E71,Rozpočet!E74:E101,Rozpočet!E104:E112,Rozpočet!E114)+SUM(Rozpočet!E117:E129)) + (SUM(Rozpočet!G3)+SUM(Rozpočet!G7:G20,Rozpočet!G23:G33,Rozpočet!G36:G54,Rozpočet!G57:G71,Rozpočet!G74:G101,Rozpočet!G104:G112)+SUM(Rozpočet!G117:G129)) + B4 + C4 + C8 + C11 + C13 + C14 + C15 + C21 + C22</f>
        <v>0</v>
      </c>
      <c r="C25" s="13">
        <f>B25 * Parametry!B31 / 100</f>
        <v>0</v>
      </c>
    </row>
    <row r="26" spans="1:3">
      <c r="A26" s="6" t="s">
        <v>212</v>
      </c>
      <c r="B26" s="13">
        <f>(SUM(Rozpočet!E17,Rozpočet!E28,Rozpočet!E30,Rozpočet!E32,Rozpočet!E39,Rozpočet!E42,Rozpočet!E44,Rozpočet!E46,Rozpočet!E48,Rozpočet!E50,Rozpočet!E57,Rozpočet!E61,Rozpočet!E67,Rozpočet!E69:E70,Rozpočet!E74,Rozpočet!E76,Rozpočet!E81,Rozpočet!E83,Rozpočet!E85,Rozpočet!E87,Rozpočet!E92,Rozpočet!E94:E95,Rozpočet!E98,Rozpočet!E100,Rozpočet!E104,Rozpočet!E108,Rozpočet!E110:E111)+SUM(Rozpočet!E117:E118,Rozpočet!E120:E121,Rozpočet!E123,Rozpočet!E125,Rozpočet!E127:E128)) + (SUM(Rozpočet!G17,Rozpočet!G28,Rozpočet!G30,Rozpočet!G32,Rozpočet!G39,Rozpočet!G42,Rozpočet!G44,Rozpočet!G46,Rozpočet!G48,Rozpočet!G50,Rozpočet!G57,Rozpočet!G61,Rozpočet!G67,Rozpočet!G69:G70,Rozpočet!G74,Rozpočet!G76,Rozpočet!G81,Rozpočet!G83,Rozpočet!G85,Rozpočet!G87,Rozpočet!G92,Rozpočet!G94:G95,Rozpočet!G98,Rozpočet!G100,Rozpočet!G104,Rozpočet!G108,Rozpočet!G110:G111)+SUM(Rozpočet!G117:G118,Rozpočet!G120:G121,Rozpočet!G123,Rozpočet!G125,Rozpočet!G127:G128))</f>
        <v>0</v>
      </c>
      <c r="C26" s="13">
        <f>B26 * Parametry!B32 / 100</f>
        <v>0</v>
      </c>
    </row>
    <row r="27" spans="1:3">
      <c r="A27" s="3" t="s">
        <v>213</v>
      </c>
      <c r="B27" s="15"/>
      <c r="C27" s="15">
        <f>C24 + C25 + C26</f>
        <v>0</v>
      </c>
    </row>
    <row r="28" spans="1:3">
      <c r="A28" s="6" t="s">
        <v>13</v>
      </c>
      <c r="B28" s="13"/>
      <c r="C28" s="13"/>
    </row>
    <row r="29" spans="1:3">
      <c r="A29" s="6" t="s">
        <v>214</v>
      </c>
      <c r="B29" s="13"/>
      <c r="C29" s="13">
        <f>C24 * Parametry!B29 / 100</f>
        <v>0</v>
      </c>
    </row>
    <row r="30" spans="1:3">
      <c r="A30" s="6" t="s">
        <v>214</v>
      </c>
      <c r="B30" s="13"/>
      <c r="C30" s="13">
        <f>C24 * Parametry!B30 / 100</f>
        <v>0</v>
      </c>
    </row>
    <row r="31" spans="1:3">
      <c r="A31" s="4" t="s">
        <v>215</v>
      </c>
      <c r="B31" s="22" t="s">
        <v>52</v>
      </c>
      <c r="C31" s="22" t="s">
        <v>54</v>
      </c>
    </row>
    <row r="32" spans="1:3">
      <c r="A32" s="6" t="s">
        <v>58</v>
      </c>
      <c r="B32" s="13">
        <f>(Rozpočet!E4)</f>
        <v>0</v>
      </c>
      <c r="C32" s="13">
        <f>(Rozpočet!G4)</f>
        <v>0</v>
      </c>
    </row>
    <row r="33" spans="1:3">
      <c r="A33" s="6" t="s">
        <v>62</v>
      </c>
      <c r="B33" s="13">
        <f>(Rozpočet!E115)</f>
        <v>0</v>
      </c>
      <c r="C33" s="13">
        <f>(Rozpočet!G115)</f>
        <v>0</v>
      </c>
    </row>
    <row r="34" spans="1:3">
      <c r="A34" s="6" t="s">
        <v>216</v>
      </c>
      <c r="B34" s="13">
        <f>(Rozpočet!E21)</f>
        <v>0</v>
      </c>
      <c r="C34" s="13">
        <f>(Rozpočet!G21)</f>
        <v>0</v>
      </c>
    </row>
    <row r="35" spans="1:3">
      <c r="A35" s="6" t="s">
        <v>217</v>
      </c>
      <c r="B35" s="13">
        <f>(Rozpočet!E34)</f>
        <v>0</v>
      </c>
      <c r="C35" s="13">
        <f>(Rozpočet!G34)</f>
        <v>0</v>
      </c>
    </row>
    <row r="36" spans="1:3">
      <c r="A36" s="6" t="s">
        <v>218</v>
      </c>
      <c r="B36" s="13">
        <f>(Rozpočet!E55)</f>
        <v>0</v>
      </c>
      <c r="C36" s="13">
        <f>(Rozpočet!G55)</f>
        <v>0</v>
      </c>
    </row>
    <row r="37" spans="1:3">
      <c r="A37" s="6" t="s">
        <v>219</v>
      </c>
      <c r="B37" s="13">
        <f>(Rozpočet!E72)</f>
        <v>0</v>
      </c>
      <c r="C37" s="13">
        <f>(Rozpočet!G72)</f>
        <v>0</v>
      </c>
    </row>
    <row r="38" spans="1:3">
      <c r="A38" s="6" t="s">
        <v>220</v>
      </c>
      <c r="B38" s="13">
        <f>(Rozpočet!E102)</f>
        <v>0</v>
      </c>
      <c r="C38" s="13">
        <f>(Rozpočet!G102)</f>
        <v>0</v>
      </c>
    </row>
    <row r="39" spans="1:3">
      <c r="A39" s="6" t="s">
        <v>221</v>
      </c>
      <c r="B39" s="13">
        <f>(Rozpočet!E113)</f>
        <v>0</v>
      </c>
      <c r="C39" s="13">
        <f>(Rozpočet!G113)</f>
        <v>0</v>
      </c>
    </row>
    <row r="40" spans="1:3">
      <c r="A40" s="6" t="s">
        <v>172</v>
      </c>
      <c r="B40" s="13">
        <f>(Rozpočet!E130)</f>
        <v>0</v>
      </c>
      <c r="C40" s="13">
        <f>(Rozpočet!G130)</f>
        <v>0</v>
      </c>
    </row>
    <row r="41" spans="1:3">
      <c r="A41" s="6" t="s">
        <v>13</v>
      </c>
      <c r="B41" s="13"/>
      <c r="C41" s="1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1"/>
  <sheetViews>
    <sheetView topLeftCell="A92" workbookViewId="0">
      <selection activeCell="F118" sqref="F118"/>
    </sheetView>
  </sheetViews>
  <sheetFormatPr defaultRowHeight="15"/>
  <cols>
    <col min="1" max="1" width="97.14062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0" max="10" width="0" style="9" hidden="1" customWidth="1"/>
  </cols>
  <sheetData>
    <row r="1" spans="1:9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</row>
    <row r="2" spans="1:9">
      <c r="A2" s="3" t="s">
        <v>58</v>
      </c>
      <c r="B2" s="3" t="s">
        <v>13</v>
      </c>
      <c r="C2" s="12"/>
      <c r="D2" s="12"/>
      <c r="E2" s="12"/>
      <c r="F2" s="12"/>
      <c r="G2" s="12"/>
      <c r="H2" s="12"/>
      <c r="I2" s="12"/>
    </row>
    <row r="3" spans="1:9">
      <c r="A3" s="6" t="s">
        <v>59</v>
      </c>
      <c r="B3" s="6" t="s">
        <v>60</v>
      </c>
      <c r="C3" s="13">
        <v>1</v>
      </c>
      <c r="D3" s="13">
        <v>0</v>
      </c>
      <c r="E3" s="13">
        <f>C3*D3</f>
        <v>0</v>
      </c>
      <c r="F3" s="14">
        <v>0</v>
      </c>
      <c r="G3" s="13">
        <f>C3*F3</f>
        <v>0</v>
      </c>
      <c r="H3" s="13">
        <f>D3+F3</f>
        <v>0</v>
      </c>
      <c r="I3" s="13">
        <f>E3+G3</f>
        <v>0</v>
      </c>
    </row>
    <row r="4" spans="1:9">
      <c r="A4" s="3" t="s">
        <v>61</v>
      </c>
      <c r="B4" s="3" t="s">
        <v>13</v>
      </c>
      <c r="C4" s="12"/>
      <c r="D4" s="12"/>
      <c r="E4" s="15">
        <f>SUM(E3:E3)</f>
        <v>0</v>
      </c>
      <c r="F4" s="12"/>
      <c r="G4" s="15">
        <f>SUM(G3:G3)</f>
        <v>0</v>
      </c>
      <c r="H4" s="12"/>
      <c r="I4" s="15">
        <f>SUM(I3:I3)</f>
        <v>0</v>
      </c>
    </row>
    <row r="5" spans="1:9">
      <c r="A5" s="3" t="s">
        <v>62</v>
      </c>
      <c r="B5" s="3" t="s">
        <v>13</v>
      </c>
      <c r="C5" s="12"/>
      <c r="D5" s="12"/>
      <c r="E5" s="12"/>
      <c r="F5" s="12"/>
      <c r="G5" s="12"/>
      <c r="H5" s="12"/>
      <c r="I5" s="12"/>
    </row>
    <row r="6" spans="1:9">
      <c r="A6" s="4" t="s">
        <v>63</v>
      </c>
      <c r="B6" s="4" t="s">
        <v>13</v>
      </c>
      <c r="C6" s="16"/>
      <c r="D6" s="16"/>
      <c r="E6" s="16"/>
      <c r="F6" s="16"/>
      <c r="G6" s="16"/>
      <c r="H6" s="16"/>
      <c r="I6" s="16"/>
    </row>
    <row r="7" spans="1:9">
      <c r="A7" s="6" t="s">
        <v>64</v>
      </c>
      <c r="B7" s="6" t="s">
        <v>60</v>
      </c>
      <c r="C7" s="13">
        <v>1</v>
      </c>
      <c r="D7" s="13">
        <v>0</v>
      </c>
      <c r="E7" s="13">
        <f t="shared" ref="E7:E16" si="0">C7*D7</f>
        <v>0</v>
      </c>
      <c r="F7" s="13">
        <v>0</v>
      </c>
      <c r="G7" s="13">
        <f t="shared" ref="G7:G16" si="1">C7*F7</f>
        <v>0</v>
      </c>
      <c r="H7" s="13">
        <f t="shared" ref="H7:H16" si="2">D7+F7</f>
        <v>0</v>
      </c>
      <c r="I7" s="13">
        <f t="shared" ref="I7:I16" si="3">E7+G7</f>
        <v>0</v>
      </c>
    </row>
    <row r="8" spans="1:9">
      <c r="A8" s="6" t="s">
        <v>65</v>
      </c>
      <c r="B8" s="6" t="s">
        <v>60</v>
      </c>
      <c r="C8" s="13">
        <v>1</v>
      </c>
      <c r="D8" s="13">
        <v>0</v>
      </c>
      <c r="E8" s="13">
        <f t="shared" si="0"/>
        <v>0</v>
      </c>
      <c r="F8" s="13">
        <v>0</v>
      </c>
      <c r="G8" s="13">
        <f t="shared" si="1"/>
        <v>0</v>
      </c>
      <c r="H8" s="13">
        <f t="shared" si="2"/>
        <v>0</v>
      </c>
      <c r="I8" s="13">
        <f t="shared" si="3"/>
        <v>0</v>
      </c>
    </row>
    <row r="9" spans="1:9">
      <c r="A9" s="6" t="s">
        <v>66</v>
      </c>
      <c r="B9" s="6" t="s">
        <v>60</v>
      </c>
      <c r="C9" s="13">
        <v>1</v>
      </c>
      <c r="D9" s="13">
        <v>0</v>
      </c>
      <c r="E9" s="13">
        <f t="shared" si="0"/>
        <v>0</v>
      </c>
      <c r="F9" s="13">
        <v>0</v>
      </c>
      <c r="G9" s="13">
        <f t="shared" si="1"/>
        <v>0</v>
      </c>
      <c r="H9" s="13">
        <f t="shared" si="2"/>
        <v>0</v>
      </c>
      <c r="I9" s="13">
        <f t="shared" si="3"/>
        <v>0</v>
      </c>
    </row>
    <row r="10" spans="1:9">
      <c r="A10" s="6" t="s">
        <v>67</v>
      </c>
      <c r="B10" s="6" t="s">
        <v>60</v>
      </c>
      <c r="C10" s="13">
        <v>2</v>
      </c>
      <c r="D10" s="13">
        <v>0</v>
      </c>
      <c r="E10" s="13">
        <f t="shared" si="0"/>
        <v>0</v>
      </c>
      <c r="F10" s="13">
        <v>0</v>
      </c>
      <c r="G10" s="13">
        <f t="shared" si="1"/>
        <v>0</v>
      </c>
      <c r="H10" s="13">
        <f t="shared" si="2"/>
        <v>0</v>
      </c>
      <c r="I10" s="13">
        <f t="shared" si="3"/>
        <v>0</v>
      </c>
    </row>
    <row r="11" spans="1:9">
      <c r="A11" s="6" t="s">
        <v>68</v>
      </c>
      <c r="B11" s="6" t="s">
        <v>60</v>
      </c>
      <c r="C11" s="13">
        <v>1</v>
      </c>
      <c r="D11" s="13">
        <v>0</v>
      </c>
      <c r="E11" s="13">
        <f t="shared" si="0"/>
        <v>0</v>
      </c>
      <c r="F11" s="13">
        <v>0</v>
      </c>
      <c r="G11" s="13">
        <f t="shared" si="1"/>
        <v>0</v>
      </c>
      <c r="H11" s="13">
        <f t="shared" si="2"/>
        <v>0</v>
      </c>
      <c r="I11" s="13">
        <f t="shared" si="3"/>
        <v>0</v>
      </c>
    </row>
    <row r="12" spans="1:9">
      <c r="A12" s="6" t="s">
        <v>69</v>
      </c>
      <c r="B12" s="6" t="s">
        <v>60</v>
      </c>
      <c r="C12" s="13">
        <v>1</v>
      </c>
      <c r="D12" s="13">
        <v>0</v>
      </c>
      <c r="E12" s="13">
        <f t="shared" si="0"/>
        <v>0</v>
      </c>
      <c r="F12" s="13">
        <v>0</v>
      </c>
      <c r="G12" s="13">
        <f t="shared" si="1"/>
        <v>0</v>
      </c>
      <c r="H12" s="13">
        <f t="shared" si="2"/>
        <v>0</v>
      </c>
      <c r="I12" s="13">
        <f t="shared" si="3"/>
        <v>0</v>
      </c>
    </row>
    <row r="13" spans="1:9">
      <c r="A13" s="6" t="s">
        <v>70</v>
      </c>
      <c r="B13" s="6" t="s">
        <v>60</v>
      </c>
      <c r="C13" s="13">
        <v>1</v>
      </c>
      <c r="D13" s="13">
        <v>0</v>
      </c>
      <c r="E13" s="13">
        <f t="shared" si="0"/>
        <v>0</v>
      </c>
      <c r="F13" s="13">
        <v>0</v>
      </c>
      <c r="G13" s="13">
        <f t="shared" si="1"/>
        <v>0</v>
      </c>
      <c r="H13" s="13">
        <f t="shared" si="2"/>
        <v>0</v>
      </c>
      <c r="I13" s="13">
        <f t="shared" si="3"/>
        <v>0</v>
      </c>
    </row>
    <row r="14" spans="1:9">
      <c r="A14" s="6" t="s">
        <v>71</v>
      </c>
      <c r="B14" s="6" t="s">
        <v>60</v>
      </c>
      <c r="C14" s="13">
        <v>1</v>
      </c>
      <c r="D14" s="13">
        <v>0</v>
      </c>
      <c r="E14" s="13">
        <f t="shared" si="0"/>
        <v>0</v>
      </c>
      <c r="F14" s="13">
        <v>0</v>
      </c>
      <c r="G14" s="13">
        <f t="shared" si="1"/>
        <v>0</v>
      </c>
      <c r="H14" s="13">
        <f t="shared" si="2"/>
        <v>0</v>
      </c>
      <c r="I14" s="13">
        <f t="shared" si="3"/>
        <v>0</v>
      </c>
    </row>
    <row r="15" spans="1:9">
      <c r="A15" s="6" t="s">
        <v>72</v>
      </c>
      <c r="B15" s="6" t="s">
        <v>60</v>
      </c>
      <c r="C15" s="13">
        <v>1</v>
      </c>
      <c r="D15" s="13">
        <v>0</v>
      </c>
      <c r="E15" s="13">
        <f t="shared" si="0"/>
        <v>0</v>
      </c>
      <c r="F15" s="13">
        <v>0</v>
      </c>
      <c r="G15" s="13">
        <f t="shared" si="1"/>
        <v>0</v>
      </c>
      <c r="H15" s="13">
        <f t="shared" si="2"/>
        <v>0</v>
      </c>
      <c r="I15" s="13">
        <f t="shared" si="3"/>
        <v>0</v>
      </c>
    </row>
    <row r="16" spans="1:9">
      <c r="A16" s="6" t="s">
        <v>73</v>
      </c>
      <c r="B16" s="6" t="s">
        <v>60</v>
      </c>
      <c r="C16" s="13">
        <v>1</v>
      </c>
      <c r="D16" s="13">
        <v>0</v>
      </c>
      <c r="E16" s="13">
        <f t="shared" si="0"/>
        <v>0</v>
      </c>
      <c r="F16" s="13">
        <v>0</v>
      </c>
      <c r="G16" s="13">
        <f t="shared" si="1"/>
        <v>0</v>
      </c>
      <c r="H16" s="13">
        <f t="shared" si="2"/>
        <v>0</v>
      </c>
      <c r="I16" s="13">
        <f t="shared" si="3"/>
        <v>0</v>
      </c>
    </row>
    <row r="17" spans="1:9">
      <c r="A17" s="17" t="s">
        <v>74</v>
      </c>
      <c r="B17" s="17" t="s">
        <v>13</v>
      </c>
      <c r="C17" s="18"/>
      <c r="D17" s="18"/>
      <c r="E17" s="18"/>
      <c r="F17" s="18"/>
      <c r="G17" s="18"/>
      <c r="H17" s="18"/>
      <c r="I17" s="18"/>
    </row>
    <row r="18" spans="1:9">
      <c r="A18" s="6" t="s">
        <v>75</v>
      </c>
      <c r="B18" s="6" t="s">
        <v>76</v>
      </c>
      <c r="C18" s="13">
        <v>5</v>
      </c>
      <c r="D18" s="13">
        <v>0</v>
      </c>
      <c r="E18" s="13">
        <f>C18*D18</f>
        <v>0</v>
      </c>
      <c r="F18" s="13">
        <v>0</v>
      </c>
      <c r="G18" s="13">
        <f>C18*F18</f>
        <v>0</v>
      </c>
      <c r="H18" s="13">
        <f t="shared" ref="H18:I20" si="4">D18+F18</f>
        <v>0</v>
      </c>
      <c r="I18" s="13">
        <f t="shared" si="4"/>
        <v>0</v>
      </c>
    </row>
    <row r="19" spans="1:9">
      <c r="A19" s="6" t="s">
        <v>77</v>
      </c>
      <c r="B19" s="6" t="s">
        <v>76</v>
      </c>
      <c r="C19" s="13">
        <v>5</v>
      </c>
      <c r="D19" s="13">
        <v>0</v>
      </c>
      <c r="E19" s="13">
        <f>C19*D19</f>
        <v>0</v>
      </c>
      <c r="F19" s="13">
        <v>0</v>
      </c>
      <c r="G19" s="13">
        <f>C19*F19</f>
        <v>0</v>
      </c>
      <c r="H19" s="13">
        <f t="shared" si="4"/>
        <v>0</v>
      </c>
      <c r="I19" s="13">
        <f t="shared" si="4"/>
        <v>0</v>
      </c>
    </row>
    <row r="20" spans="1:9">
      <c r="A20" s="6" t="s">
        <v>78</v>
      </c>
      <c r="B20" s="6" t="s">
        <v>76</v>
      </c>
      <c r="C20" s="13">
        <v>5</v>
      </c>
      <c r="D20" s="13">
        <v>0</v>
      </c>
      <c r="E20" s="13">
        <f>C20*D20</f>
        <v>0</v>
      </c>
      <c r="F20" s="13">
        <v>0</v>
      </c>
      <c r="G20" s="13">
        <f>C20*F20</f>
        <v>0</v>
      </c>
      <c r="H20" s="13">
        <f t="shared" si="4"/>
        <v>0</v>
      </c>
      <c r="I20" s="13">
        <f t="shared" si="4"/>
        <v>0</v>
      </c>
    </row>
    <row r="21" spans="1:9">
      <c r="A21" s="4" t="s">
        <v>79</v>
      </c>
      <c r="B21" s="4" t="s">
        <v>13</v>
      </c>
      <c r="C21" s="16"/>
      <c r="D21" s="16"/>
      <c r="E21" s="19">
        <f>SUM(E7:E20)</f>
        <v>0</v>
      </c>
      <c r="F21" s="16"/>
      <c r="G21" s="19">
        <f>SUM(G7:G20)</f>
        <v>0</v>
      </c>
      <c r="H21" s="16"/>
      <c r="I21" s="19">
        <f>SUM(I7:I20)</f>
        <v>0</v>
      </c>
    </row>
    <row r="22" spans="1:9">
      <c r="A22" s="4" t="s">
        <v>80</v>
      </c>
      <c r="B22" s="4" t="s">
        <v>13</v>
      </c>
      <c r="C22" s="16"/>
      <c r="D22" s="16"/>
      <c r="E22" s="16"/>
      <c r="F22" s="16"/>
      <c r="G22" s="16"/>
      <c r="H22" s="16"/>
      <c r="I22" s="16"/>
    </row>
    <row r="23" spans="1:9">
      <c r="A23" s="6" t="s">
        <v>81</v>
      </c>
      <c r="B23" s="6" t="s">
        <v>60</v>
      </c>
      <c r="C23" s="13">
        <v>28</v>
      </c>
      <c r="D23" s="13">
        <v>0</v>
      </c>
      <c r="E23" s="13">
        <f>C23*D23</f>
        <v>0</v>
      </c>
      <c r="F23" s="13">
        <v>0</v>
      </c>
      <c r="G23" s="13">
        <f>C23*F23</f>
        <v>0</v>
      </c>
      <c r="H23" s="13">
        <f t="shared" ref="H23:I27" si="5">D23+F23</f>
        <v>0</v>
      </c>
      <c r="I23" s="13">
        <f t="shared" si="5"/>
        <v>0</v>
      </c>
    </row>
    <row r="24" spans="1:9">
      <c r="A24" s="6" t="s">
        <v>82</v>
      </c>
      <c r="B24" s="6" t="s">
        <v>60</v>
      </c>
      <c r="C24" s="13">
        <v>5</v>
      </c>
      <c r="D24" s="13">
        <v>0</v>
      </c>
      <c r="E24" s="13">
        <f>C24*D24</f>
        <v>0</v>
      </c>
      <c r="F24" s="13">
        <v>0</v>
      </c>
      <c r="G24" s="13">
        <f>C24*F24</f>
        <v>0</v>
      </c>
      <c r="H24" s="13">
        <f t="shared" si="5"/>
        <v>0</v>
      </c>
      <c r="I24" s="13">
        <f t="shared" si="5"/>
        <v>0</v>
      </c>
    </row>
    <row r="25" spans="1:9">
      <c r="A25" s="6" t="s">
        <v>83</v>
      </c>
      <c r="B25" s="6" t="s">
        <v>60</v>
      </c>
      <c r="C25" s="13">
        <v>1</v>
      </c>
      <c r="D25" s="13">
        <v>0</v>
      </c>
      <c r="E25" s="13">
        <f>C25*D25</f>
        <v>0</v>
      </c>
      <c r="F25" s="13">
        <v>0</v>
      </c>
      <c r="G25" s="13">
        <f>C25*F25</f>
        <v>0</v>
      </c>
      <c r="H25" s="13">
        <f t="shared" si="5"/>
        <v>0</v>
      </c>
      <c r="I25" s="13">
        <f t="shared" si="5"/>
        <v>0</v>
      </c>
    </row>
    <row r="26" spans="1:9">
      <c r="A26" s="6" t="s">
        <v>84</v>
      </c>
      <c r="B26" s="6" t="s">
        <v>60</v>
      </c>
      <c r="C26" s="13">
        <v>4</v>
      </c>
      <c r="D26" s="13">
        <v>0</v>
      </c>
      <c r="E26" s="13">
        <f>C26*D26</f>
        <v>0</v>
      </c>
      <c r="F26" s="13">
        <v>0</v>
      </c>
      <c r="G26" s="13">
        <f>C26*F26</f>
        <v>0</v>
      </c>
      <c r="H26" s="13">
        <f t="shared" si="5"/>
        <v>0</v>
      </c>
      <c r="I26" s="13">
        <f t="shared" si="5"/>
        <v>0</v>
      </c>
    </row>
    <row r="27" spans="1:9">
      <c r="A27" s="6" t="s">
        <v>85</v>
      </c>
      <c r="B27" s="6" t="s">
        <v>60</v>
      </c>
      <c r="C27" s="13">
        <v>38</v>
      </c>
      <c r="D27" s="13">
        <v>0</v>
      </c>
      <c r="E27" s="13">
        <f>C27*D27</f>
        <v>0</v>
      </c>
      <c r="F27" s="13">
        <v>0</v>
      </c>
      <c r="G27" s="13">
        <f>C27*F27</f>
        <v>0</v>
      </c>
      <c r="H27" s="13">
        <f t="shared" si="5"/>
        <v>0</v>
      </c>
      <c r="I27" s="13">
        <f t="shared" si="5"/>
        <v>0</v>
      </c>
    </row>
    <row r="28" spans="1:9">
      <c r="A28" s="17" t="s">
        <v>86</v>
      </c>
      <c r="B28" s="17" t="s">
        <v>13</v>
      </c>
      <c r="C28" s="18"/>
      <c r="D28" s="18"/>
      <c r="E28" s="18"/>
      <c r="F28" s="18"/>
      <c r="G28" s="18"/>
      <c r="H28" s="18"/>
      <c r="I28" s="18"/>
    </row>
    <row r="29" spans="1:9">
      <c r="A29" s="6" t="s">
        <v>87</v>
      </c>
      <c r="B29" s="6" t="s">
        <v>60</v>
      </c>
      <c r="C29" s="13">
        <v>6</v>
      </c>
      <c r="D29" s="13">
        <v>0</v>
      </c>
      <c r="E29" s="13">
        <f>C29*D29</f>
        <v>0</v>
      </c>
      <c r="F29" s="13">
        <v>0</v>
      </c>
      <c r="G29" s="13">
        <f>C29*F29</f>
        <v>0</v>
      </c>
      <c r="H29" s="13">
        <f>D29+F29</f>
        <v>0</v>
      </c>
      <c r="I29" s="13">
        <f>E29+G29</f>
        <v>0</v>
      </c>
    </row>
    <row r="30" spans="1:9">
      <c r="A30" s="17" t="s">
        <v>88</v>
      </c>
      <c r="B30" s="17" t="s">
        <v>13</v>
      </c>
      <c r="C30" s="18"/>
      <c r="D30" s="18"/>
      <c r="E30" s="18"/>
      <c r="F30" s="18"/>
      <c r="G30" s="18"/>
      <c r="H30" s="18"/>
      <c r="I30" s="18"/>
    </row>
    <row r="31" spans="1:9">
      <c r="A31" s="6" t="s">
        <v>89</v>
      </c>
      <c r="B31" s="6" t="s">
        <v>60</v>
      </c>
      <c r="C31" s="13">
        <v>28</v>
      </c>
      <c r="D31" s="13">
        <v>0</v>
      </c>
      <c r="E31" s="13">
        <f>C31*D31</f>
        <v>0</v>
      </c>
      <c r="F31" s="13">
        <v>0</v>
      </c>
      <c r="G31" s="13">
        <f>C31*F31</f>
        <v>0</v>
      </c>
      <c r="H31" s="13">
        <f>D31+F31</f>
        <v>0</v>
      </c>
      <c r="I31" s="13">
        <f>E31+G31</f>
        <v>0</v>
      </c>
    </row>
    <row r="32" spans="1:9">
      <c r="A32" s="17" t="s">
        <v>90</v>
      </c>
      <c r="B32" s="17" t="s">
        <v>13</v>
      </c>
      <c r="C32" s="18"/>
      <c r="D32" s="18"/>
      <c r="E32" s="18"/>
      <c r="F32" s="18"/>
      <c r="G32" s="18"/>
      <c r="H32" s="18"/>
      <c r="I32" s="18"/>
    </row>
    <row r="33" spans="1:9">
      <c r="A33" s="6" t="s">
        <v>89</v>
      </c>
      <c r="B33" s="6" t="s">
        <v>60</v>
      </c>
      <c r="C33" s="13">
        <v>4</v>
      </c>
      <c r="D33" s="13">
        <v>0</v>
      </c>
      <c r="E33" s="13">
        <f>C33*D33</f>
        <v>0</v>
      </c>
      <c r="F33" s="13">
        <v>0</v>
      </c>
      <c r="G33" s="13">
        <f>C33*F33</f>
        <v>0</v>
      </c>
      <c r="H33" s="13">
        <f>D33+F33</f>
        <v>0</v>
      </c>
      <c r="I33" s="13">
        <f>E33+G33</f>
        <v>0</v>
      </c>
    </row>
    <row r="34" spans="1:9">
      <c r="A34" s="4" t="s">
        <v>91</v>
      </c>
      <c r="B34" s="4" t="s">
        <v>13</v>
      </c>
      <c r="C34" s="16"/>
      <c r="D34" s="16"/>
      <c r="E34" s="19">
        <f>SUM(E23:E33)</f>
        <v>0</v>
      </c>
      <c r="F34" s="16"/>
      <c r="G34" s="19">
        <f>SUM(G23:G33)</f>
        <v>0</v>
      </c>
      <c r="H34" s="16"/>
      <c r="I34" s="19">
        <f>SUM(I23:I33)</f>
        <v>0</v>
      </c>
    </row>
    <row r="35" spans="1:9">
      <c r="A35" s="4" t="s">
        <v>92</v>
      </c>
      <c r="B35" s="4" t="s">
        <v>13</v>
      </c>
      <c r="C35" s="16"/>
      <c r="D35" s="16"/>
      <c r="E35" s="16"/>
      <c r="F35" s="16"/>
      <c r="G35" s="16"/>
      <c r="H35" s="16"/>
      <c r="I35" s="16"/>
    </row>
    <row r="36" spans="1:9">
      <c r="A36" s="6" t="s">
        <v>93</v>
      </c>
      <c r="B36" s="6" t="s">
        <v>60</v>
      </c>
      <c r="C36" s="13">
        <v>1</v>
      </c>
      <c r="D36" s="13">
        <v>0</v>
      </c>
      <c r="E36" s="13">
        <f>C36*D36</f>
        <v>0</v>
      </c>
      <c r="F36" s="13">
        <v>0</v>
      </c>
      <c r="G36" s="13">
        <f>C36*F36</f>
        <v>0</v>
      </c>
      <c r="H36" s="13">
        <f t="shared" ref="H36:I38" si="6">D36+F36</f>
        <v>0</v>
      </c>
      <c r="I36" s="13">
        <f t="shared" si="6"/>
        <v>0</v>
      </c>
    </row>
    <row r="37" spans="1:9">
      <c r="A37" s="6" t="s">
        <v>94</v>
      </c>
      <c r="B37" s="6" t="s">
        <v>60</v>
      </c>
      <c r="C37" s="13">
        <v>4</v>
      </c>
      <c r="D37" s="13">
        <v>0</v>
      </c>
      <c r="E37" s="13">
        <f>C37*D37</f>
        <v>0</v>
      </c>
      <c r="F37" s="13">
        <v>0</v>
      </c>
      <c r="G37" s="13">
        <f>C37*F37</f>
        <v>0</v>
      </c>
      <c r="H37" s="13">
        <f t="shared" si="6"/>
        <v>0</v>
      </c>
      <c r="I37" s="13">
        <f t="shared" si="6"/>
        <v>0</v>
      </c>
    </row>
    <row r="38" spans="1:9">
      <c r="A38" s="6" t="s">
        <v>95</v>
      </c>
      <c r="B38" s="6" t="s">
        <v>60</v>
      </c>
      <c r="C38" s="13">
        <v>7</v>
      </c>
      <c r="D38" s="13">
        <v>0</v>
      </c>
      <c r="E38" s="13">
        <f>C38*D38</f>
        <v>0</v>
      </c>
      <c r="F38" s="13">
        <v>0</v>
      </c>
      <c r="G38" s="13">
        <f>C38*F38</f>
        <v>0</v>
      </c>
      <c r="H38" s="13">
        <f t="shared" si="6"/>
        <v>0</v>
      </c>
      <c r="I38" s="13">
        <f t="shared" si="6"/>
        <v>0</v>
      </c>
    </row>
    <row r="39" spans="1:9">
      <c r="A39" s="17" t="s">
        <v>96</v>
      </c>
      <c r="B39" s="17" t="s">
        <v>13</v>
      </c>
      <c r="C39" s="20"/>
      <c r="D39" s="20"/>
      <c r="E39" s="20"/>
      <c r="F39" s="20"/>
      <c r="G39" s="20"/>
      <c r="H39" s="20"/>
      <c r="I39" s="20"/>
    </row>
    <row r="40" spans="1:9">
      <c r="A40" s="6" t="s">
        <v>97</v>
      </c>
      <c r="B40" s="6" t="s">
        <v>60</v>
      </c>
      <c r="C40" s="13">
        <v>16</v>
      </c>
      <c r="D40" s="13">
        <v>0</v>
      </c>
      <c r="E40" s="13">
        <f>C40*D40</f>
        <v>0</v>
      </c>
      <c r="F40" s="13">
        <v>0</v>
      </c>
      <c r="G40" s="13">
        <f>C40*F40</f>
        <v>0</v>
      </c>
      <c r="H40" s="13">
        <f>D40+F40</f>
        <v>0</v>
      </c>
      <c r="I40" s="13">
        <f>E40+G40</f>
        <v>0</v>
      </c>
    </row>
    <row r="41" spans="1:9">
      <c r="A41" s="6" t="s">
        <v>98</v>
      </c>
      <c r="B41" s="6" t="s">
        <v>60</v>
      </c>
      <c r="C41" s="13">
        <v>6</v>
      </c>
      <c r="D41" s="13">
        <v>0</v>
      </c>
      <c r="E41" s="13">
        <f>C41*D41</f>
        <v>0</v>
      </c>
      <c r="F41" s="13">
        <v>0</v>
      </c>
      <c r="G41" s="13">
        <f>C41*F41</f>
        <v>0</v>
      </c>
      <c r="H41" s="13">
        <f>D41+F41</f>
        <v>0</v>
      </c>
      <c r="I41" s="13">
        <f>E41+G41</f>
        <v>0</v>
      </c>
    </row>
    <row r="42" spans="1:9">
      <c r="A42" s="17" t="s">
        <v>99</v>
      </c>
      <c r="B42" s="17" t="s">
        <v>13</v>
      </c>
      <c r="C42" s="20"/>
      <c r="D42" s="20"/>
      <c r="E42" s="20"/>
      <c r="F42" s="20"/>
      <c r="G42" s="20"/>
      <c r="H42" s="20"/>
      <c r="I42" s="20"/>
    </row>
    <row r="43" spans="1:9">
      <c r="A43" s="6" t="s">
        <v>100</v>
      </c>
      <c r="B43" s="6" t="s">
        <v>60</v>
      </c>
      <c r="C43" s="13">
        <v>13</v>
      </c>
      <c r="D43" s="13">
        <v>0</v>
      </c>
      <c r="E43" s="13">
        <f>C43*D43</f>
        <v>0</v>
      </c>
      <c r="F43" s="13">
        <v>0</v>
      </c>
      <c r="G43" s="13">
        <f>C43*F43</f>
        <v>0</v>
      </c>
      <c r="H43" s="13">
        <f>D43+F43</f>
        <v>0</v>
      </c>
      <c r="I43" s="13">
        <f>E43+G43</f>
        <v>0</v>
      </c>
    </row>
    <row r="44" spans="1:9">
      <c r="A44" s="17" t="s">
        <v>101</v>
      </c>
      <c r="B44" s="17" t="s">
        <v>13</v>
      </c>
      <c r="C44" s="20"/>
      <c r="D44" s="20"/>
      <c r="E44" s="20"/>
      <c r="F44" s="20"/>
      <c r="G44" s="20"/>
      <c r="H44" s="20"/>
      <c r="I44" s="20"/>
    </row>
    <row r="45" spans="1:9">
      <c r="A45" s="6" t="s">
        <v>102</v>
      </c>
      <c r="B45" s="6" t="s">
        <v>60</v>
      </c>
      <c r="C45" s="13">
        <v>4</v>
      </c>
      <c r="D45" s="13">
        <v>0</v>
      </c>
      <c r="E45" s="13">
        <f>C45*D45</f>
        <v>0</v>
      </c>
      <c r="F45" s="13">
        <v>0</v>
      </c>
      <c r="G45" s="13">
        <f>C45*F45</f>
        <v>0</v>
      </c>
      <c r="H45" s="13">
        <f>D45+F45</f>
        <v>0</v>
      </c>
      <c r="I45" s="13">
        <f>E45+G45</f>
        <v>0</v>
      </c>
    </row>
    <row r="46" spans="1:9">
      <c r="A46" s="17" t="s">
        <v>103</v>
      </c>
      <c r="B46" s="17" t="s">
        <v>13</v>
      </c>
      <c r="C46" s="18"/>
      <c r="D46" s="18"/>
      <c r="E46" s="18"/>
      <c r="F46" s="18"/>
      <c r="G46" s="18"/>
      <c r="H46" s="18"/>
      <c r="I46" s="18"/>
    </row>
    <row r="47" spans="1:9">
      <c r="A47" s="6" t="s">
        <v>104</v>
      </c>
      <c r="B47" s="6" t="s">
        <v>60</v>
      </c>
      <c r="C47" s="13">
        <v>4</v>
      </c>
      <c r="D47" s="13">
        <v>0</v>
      </c>
      <c r="E47" s="13">
        <f>C47*D47</f>
        <v>0</v>
      </c>
      <c r="F47" s="13">
        <v>0</v>
      </c>
      <c r="G47" s="13">
        <f>C47*F47</f>
        <v>0</v>
      </c>
      <c r="H47" s="13">
        <f>D47+F47</f>
        <v>0</v>
      </c>
      <c r="I47" s="13">
        <f>E47+G47</f>
        <v>0</v>
      </c>
    </row>
    <row r="48" spans="1:9">
      <c r="A48" s="17" t="s">
        <v>105</v>
      </c>
      <c r="B48" s="17" t="s">
        <v>13</v>
      </c>
      <c r="C48" s="18"/>
      <c r="D48" s="18"/>
      <c r="E48" s="18"/>
      <c r="F48" s="18"/>
      <c r="G48" s="18"/>
      <c r="H48" s="18"/>
      <c r="I48" s="18"/>
    </row>
    <row r="49" spans="1:9">
      <c r="A49" s="6" t="s">
        <v>106</v>
      </c>
      <c r="B49" s="6" t="s">
        <v>60</v>
      </c>
      <c r="C49" s="13">
        <v>1</v>
      </c>
      <c r="D49" s="13">
        <v>0</v>
      </c>
      <c r="E49" s="13">
        <f>C49*D49</f>
        <v>0</v>
      </c>
      <c r="F49" s="13">
        <v>0</v>
      </c>
      <c r="G49" s="13">
        <f>C49*F49</f>
        <v>0</v>
      </c>
      <c r="H49" s="13">
        <f>D49+F49</f>
        <v>0</v>
      </c>
      <c r="I49" s="13">
        <f>E49+G49</f>
        <v>0</v>
      </c>
    </row>
    <row r="50" spans="1:9">
      <c r="A50" s="17" t="s">
        <v>107</v>
      </c>
      <c r="B50" s="17" t="s">
        <v>13</v>
      </c>
      <c r="C50" s="20"/>
      <c r="D50" s="20"/>
      <c r="E50" s="20"/>
      <c r="F50" s="20"/>
      <c r="G50" s="20"/>
      <c r="H50" s="20"/>
      <c r="I50" s="20"/>
    </row>
    <row r="51" spans="1:9">
      <c r="A51" s="6" t="s">
        <v>108</v>
      </c>
      <c r="B51" s="6" t="s">
        <v>60</v>
      </c>
      <c r="C51" s="13">
        <v>15</v>
      </c>
      <c r="D51" s="13">
        <v>0</v>
      </c>
      <c r="E51" s="13">
        <f>C51*D51</f>
        <v>0</v>
      </c>
      <c r="F51" s="13">
        <v>0</v>
      </c>
      <c r="G51" s="13">
        <f>C51*F51</f>
        <v>0</v>
      </c>
      <c r="H51" s="13">
        <f t="shared" ref="H51:I54" si="7">D51+F51</f>
        <v>0</v>
      </c>
      <c r="I51" s="13">
        <f t="shared" si="7"/>
        <v>0</v>
      </c>
    </row>
    <row r="52" spans="1:9">
      <c r="A52" s="6" t="s">
        <v>109</v>
      </c>
      <c r="B52" s="6" t="s">
        <v>60</v>
      </c>
      <c r="C52" s="13">
        <v>4</v>
      </c>
      <c r="D52" s="13">
        <v>0</v>
      </c>
      <c r="E52" s="13">
        <f>C52*D52</f>
        <v>0</v>
      </c>
      <c r="F52" s="13">
        <v>0</v>
      </c>
      <c r="G52" s="13">
        <f>C52*F52</f>
        <v>0</v>
      </c>
      <c r="H52" s="13">
        <f t="shared" si="7"/>
        <v>0</v>
      </c>
      <c r="I52" s="13">
        <f t="shared" si="7"/>
        <v>0</v>
      </c>
    </row>
    <row r="53" spans="1:9">
      <c r="A53" s="6" t="s">
        <v>110</v>
      </c>
      <c r="B53" s="6" t="s">
        <v>60</v>
      </c>
      <c r="C53" s="13">
        <v>2</v>
      </c>
      <c r="D53" s="13">
        <v>0</v>
      </c>
      <c r="E53" s="13">
        <f>C53*D53</f>
        <v>0</v>
      </c>
      <c r="F53" s="13">
        <v>0</v>
      </c>
      <c r="G53" s="13">
        <f>C53*F53</f>
        <v>0</v>
      </c>
      <c r="H53" s="13">
        <f t="shared" si="7"/>
        <v>0</v>
      </c>
      <c r="I53" s="13">
        <f t="shared" si="7"/>
        <v>0</v>
      </c>
    </row>
    <row r="54" spans="1:9">
      <c r="A54" s="6" t="s">
        <v>110</v>
      </c>
      <c r="B54" s="6" t="s">
        <v>60</v>
      </c>
      <c r="C54" s="13">
        <v>2</v>
      </c>
      <c r="D54" s="13">
        <v>0</v>
      </c>
      <c r="E54" s="13">
        <f>C54*D54</f>
        <v>0</v>
      </c>
      <c r="F54" s="13">
        <v>0</v>
      </c>
      <c r="G54" s="13">
        <f>C54*F54</f>
        <v>0</v>
      </c>
      <c r="H54" s="13">
        <f t="shared" si="7"/>
        <v>0</v>
      </c>
      <c r="I54" s="13">
        <f t="shared" si="7"/>
        <v>0</v>
      </c>
    </row>
    <row r="55" spans="1:9">
      <c r="A55" s="4" t="s">
        <v>111</v>
      </c>
      <c r="B55" s="4" t="s">
        <v>13</v>
      </c>
      <c r="C55" s="16"/>
      <c r="D55" s="16"/>
      <c r="E55" s="19">
        <f>SUM(E36:E54)</f>
        <v>0</v>
      </c>
      <c r="F55" s="16"/>
      <c r="G55" s="19">
        <f>SUM(G36:G54)</f>
        <v>0</v>
      </c>
      <c r="H55" s="16"/>
      <c r="I55" s="19">
        <f>SUM(I36:I54)</f>
        <v>0</v>
      </c>
    </row>
    <row r="56" spans="1:9">
      <c r="A56" s="4" t="s">
        <v>112</v>
      </c>
      <c r="B56" s="4" t="s">
        <v>13</v>
      </c>
      <c r="C56" s="19"/>
      <c r="D56" s="19"/>
      <c r="E56" s="19"/>
      <c r="F56" s="19"/>
      <c r="G56" s="19"/>
      <c r="H56" s="19"/>
      <c r="I56" s="19"/>
    </row>
    <row r="57" spans="1:9">
      <c r="A57" s="17" t="s">
        <v>74</v>
      </c>
      <c r="B57" s="17" t="s">
        <v>13</v>
      </c>
      <c r="C57" s="20"/>
      <c r="D57" s="20"/>
      <c r="E57" s="20"/>
      <c r="F57" s="20"/>
      <c r="G57" s="20"/>
      <c r="H57" s="20"/>
      <c r="I57" s="20"/>
    </row>
    <row r="58" spans="1:9">
      <c r="A58" s="6" t="s">
        <v>113</v>
      </c>
      <c r="B58" s="6" t="s">
        <v>76</v>
      </c>
      <c r="C58" s="13">
        <v>5</v>
      </c>
      <c r="D58" s="13">
        <v>0</v>
      </c>
      <c r="E58" s="13">
        <f>C58*D58</f>
        <v>0</v>
      </c>
      <c r="F58" s="13">
        <v>0</v>
      </c>
      <c r="G58" s="13">
        <f>C58*F58</f>
        <v>0</v>
      </c>
      <c r="H58" s="13">
        <f t="shared" ref="H58:I60" si="8">D58+F58</f>
        <v>0</v>
      </c>
      <c r="I58" s="13">
        <f t="shared" si="8"/>
        <v>0</v>
      </c>
    </row>
    <row r="59" spans="1:9">
      <c r="A59" s="6" t="s">
        <v>114</v>
      </c>
      <c r="B59" s="6" t="s">
        <v>76</v>
      </c>
      <c r="C59" s="13">
        <v>15</v>
      </c>
      <c r="D59" s="13">
        <v>0</v>
      </c>
      <c r="E59" s="13">
        <f>C59*D59</f>
        <v>0</v>
      </c>
      <c r="F59" s="13">
        <v>0</v>
      </c>
      <c r="G59" s="13">
        <f>C59*F59</f>
        <v>0</v>
      </c>
      <c r="H59" s="13">
        <f t="shared" si="8"/>
        <v>0</v>
      </c>
      <c r="I59" s="13">
        <f t="shared" si="8"/>
        <v>0</v>
      </c>
    </row>
    <row r="60" spans="1:9">
      <c r="A60" s="6" t="s">
        <v>115</v>
      </c>
      <c r="B60" s="6" t="s">
        <v>76</v>
      </c>
      <c r="C60" s="13">
        <v>20</v>
      </c>
      <c r="D60" s="13">
        <v>0</v>
      </c>
      <c r="E60" s="13">
        <f>C60*D60</f>
        <v>0</v>
      </c>
      <c r="F60" s="13">
        <v>0</v>
      </c>
      <c r="G60" s="13">
        <f>C60*F60</f>
        <v>0</v>
      </c>
      <c r="H60" s="13">
        <f t="shared" si="8"/>
        <v>0</v>
      </c>
      <c r="I60" s="13">
        <f t="shared" si="8"/>
        <v>0</v>
      </c>
    </row>
    <row r="61" spans="1:9">
      <c r="A61" s="17" t="s">
        <v>116</v>
      </c>
      <c r="B61" s="17" t="s">
        <v>13</v>
      </c>
      <c r="C61" s="20"/>
      <c r="D61" s="20"/>
      <c r="E61" s="20"/>
      <c r="F61" s="20"/>
      <c r="G61" s="20"/>
      <c r="H61" s="20"/>
      <c r="I61" s="20"/>
    </row>
    <row r="62" spans="1:9">
      <c r="A62" s="6" t="s">
        <v>117</v>
      </c>
      <c r="B62" s="6" t="s">
        <v>76</v>
      </c>
      <c r="C62" s="13">
        <v>75</v>
      </c>
      <c r="D62" s="13">
        <v>0</v>
      </c>
      <c r="E62" s="13">
        <f>C62*D62</f>
        <v>0</v>
      </c>
      <c r="F62" s="13">
        <v>0</v>
      </c>
      <c r="G62" s="13">
        <f>C62*F62</f>
        <v>0</v>
      </c>
      <c r="H62" s="13">
        <f t="shared" ref="H62:I66" si="9">D62+F62</f>
        <v>0</v>
      </c>
      <c r="I62" s="13">
        <f t="shared" si="9"/>
        <v>0</v>
      </c>
    </row>
    <row r="63" spans="1:9">
      <c r="A63" s="6" t="s">
        <v>118</v>
      </c>
      <c r="B63" s="6" t="s">
        <v>76</v>
      </c>
      <c r="C63" s="13">
        <v>250</v>
      </c>
      <c r="D63" s="13">
        <v>0</v>
      </c>
      <c r="E63" s="13">
        <f>C63*D63</f>
        <v>0</v>
      </c>
      <c r="F63" s="13">
        <v>0</v>
      </c>
      <c r="G63" s="13">
        <f>C63*F63</f>
        <v>0</v>
      </c>
      <c r="H63" s="13">
        <f t="shared" si="9"/>
        <v>0</v>
      </c>
      <c r="I63" s="13">
        <f t="shared" si="9"/>
        <v>0</v>
      </c>
    </row>
    <row r="64" spans="1:9">
      <c r="A64" s="6" t="s">
        <v>119</v>
      </c>
      <c r="B64" s="6" t="s">
        <v>76</v>
      </c>
      <c r="C64" s="13">
        <v>260</v>
      </c>
      <c r="D64" s="13">
        <v>0</v>
      </c>
      <c r="E64" s="13">
        <f>C64*D64</f>
        <v>0</v>
      </c>
      <c r="F64" s="13">
        <v>0</v>
      </c>
      <c r="G64" s="13">
        <f>C64*F64</f>
        <v>0</v>
      </c>
      <c r="H64" s="13">
        <f t="shared" si="9"/>
        <v>0</v>
      </c>
      <c r="I64" s="13">
        <f t="shared" si="9"/>
        <v>0</v>
      </c>
    </row>
    <row r="65" spans="1:9">
      <c r="A65" s="6" t="s">
        <v>120</v>
      </c>
      <c r="B65" s="6" t="s">
        <v>76</v>
      </c>
      <c r="C65" s="13">
        <v>50</v>
      </c>
      <c r="D65" s="13">
        <v>0</v>
      </c>
      <c r="E65" s="13">
        <f>C65*D65</f>
        <v>0</v>
      </c>
      <c r="F65" s="13">
        <v>0</v>
      </c>
      <c r="G65" s="13">
        <f>C65*F65</f>
        <v>0</v>
      </c>
      <c r="H65" s="13">
        <f t="shared" si="9"/>
        <v>0</v>
      </c>
      <c r="I65" s="13">
        <f t="shared" si="9"/>
        <v>0</v>
      </c>
    </row>
    <row r="66" spans="1:9">
      <c r="A66" s="6" t="s">
        <v>121</v>
      </c>
      <c r="B66" s="6" t="s">
        <v>76</v>
      </c>
      <c r="C66" s="13">
        <v>20</v>
      </c>
      <c r="D66" s="13">
        <v>0</v>
      </c>
      <c r="E66" s="13">
        <f>C66*D66</f>
        <v>0</v>
      </c>
      <c r="F66" s="13">
        <v>0</v>
      </c>
      <c r="G66" s="13">
        <f>C66*F66</f>
        <v>0</v>
      </c>
      <c r="H66" s="13">
        <f t="shared" si="9"/>
        <v>0</v>
      </c>
      <c r="I66" s="13">
        <f t="shared" si="9"/>
        <v>0</v>
      </c>
    </row>
    <row r="67" spans="1:9">
      <c r="A67" s="17" t="s">
        <v>122</v>
      </c>
      <c r="B67" s="17" t="s">
        <v>13</v>
      </c>
      <c r="C67" s="20"/>
      <c r="D67" s="20"/>
      <c r="E67" s="20"/>
      <c r="F67" s="20"/>
      <c r="G67" s="20"/>
      <c r="H67" s="20"/>
      <c r="I67" s="20"/>
    </row>
    <row r="68" spans="1:9">
      <c r="A68" s="6" t="s">
        <v>123</v>
      </c>
      <c r="B68" s="6" t="s">
        <v>60</v>
      </c>
      <c r="C68" s="13">
        <v>66</v>
      </c>
      <c r="D68" s="13">
        <v>0</v>
      </c>
      <c r="E68" s="13">
        <f>C68*D68</f>
        <v>0</v>
      </c>
      <c r="F68" s="13">
        <v>0</v>
      </c>
      <c r="G68" s="13">
        <f>C68*F68</f>
        <v>0</v>
      </c>
      <c r="H68" s="13">
        <f>D68+F68</f>
        <v>0</v>
      </c>
      <c r="I68" s="13">
        <f>E68+G68</f>
        <v>0</v>
      </c>
    </row>
    <row r="69" spans="1:9">
      <c r="A69" s="17" t="s">
        <v>124</v>
      </c>
      <c r="B69" s="17" t="s">
        <v>13</v>
      </c>
      <c r="C69" s="20"/>
      <c r="D69" s="20"/>
      <c r="E69" s="20"/>
      <c r="F69" s="20"/>
      <c r="G69" s="20"/>
      <c r="H69" s="20"/>
      <c r="I69" s="20"/>
    </row>
    <row r="70" spans="1:9">
      <c r="A70" s="17" t="s">
        <v>125</v>
      </c>
      <c r="B70" s="17" t="s">
        <v>13</v>
      </c>
      <c r="C70" s="20"/>
      <c r="D70" s="20"/>
      <c r="E70" s="20"/>
      <c r="F70" s="20"/>
      <c r="G70" s="20"/>
      <c r="H70" s="20"/>
      <c r="I70" s="20"/>
    </row>
    <row r="71" spans="1:9">
      <c r="A71" s="6" t="s">
        <v>126</v>
      </c>
      <c r="B71" s="6" t="s">
        <v>60</v>
      </c>
      <c r="C71" s="13">
        <v>2</v>
      </c>
      <c r="D71" s="13">
        <v>0</v>
      </c>
      <c r="E71" s="13">
        <f>C71*D71</f>
        <v>0</v>
      </c>
      <c r="F71" s="13">
        <v>0</v>
      </c>
      <c r="G71" s="13">
        <f>C71*F71</f>
        <v>0</v>
      </c>
      <c r="H71" s="13">
        <f>D71+F71</f>
        <v>0</v>
      </c>
      <c r="I71" s="13">
        <f>E71+G71</f>
        <v>0</v>
      </c>
    </row>
    <row r="72" spans="1:9">
      <c r="A72" s="4" t="s">
        <v>127</v>
      </c>
      <c r="B72" s="4" t="s">
        <v>13</v>
      </c>
      <c r="C72" s="19"/>
      <c r="D72" s="19"/>
      <c r="E72" s="19">
        <f>SUM(E57:E71)</f>
        <v>0</v>
      </c>
      <c r="F72" s="19"/>
      <c r="G72" s="19">
        <f>SUM(G57:G71)</f>
        <v>0</v>
      </c>
      <c r="H72" s="19"/>
      <c r="I72" s="19">
        <f>SUM(I57:I71)</f>
        <v>0</v>
      </c>
    </row>
    <row r="73" spans="1:9">
      <c r="A73" s="4" t="s">
        <v>128</v>
      </c>
      <c r="B73" s="4" t="s">
        <v>13</v>
      </c>
      <c r="C73" s="19"/>
      <c r="D73" s="19"/>
      <c r="E73" s="19"/>
      <c r="F73" s="19"/>
      <c r="G73" s="19"/>
      <c r="H73" s="19"/>
      <c r="I73" s="19"/>
    </row>
    <row r="74" spans="1:9">
      <c r="A74" s="17" t="s">
        <v>129</v>
      </c>
      <c r="B74" s="17" t="s">
        <v>13</v>
      </c>
      <c r="C74" s="20"/>
      <c r="D74" s="20"/>
      <c r="E74" s="20"/>
      <c r="F74" s="20"/>
      <c r="G74" s="20"/>
      <c r="H74" s="20"/>
      <c r="I74" s="20"/>
    </row>
    <row r="75" spans="1:9">
      <c r="A75" s="6" t="s">
        <v>130</v>
      </c>
      <c r="B75" s="6" t="s">
        <v>60</v>
      </c>
      <c r="C75" s="13">
        <v>1</v>
      </c>
      <c r="D75" s="13">
        <v>0</v>
      </c>
      <c r="E75" s="13">
        <f>C75*D75</f>
        <v>0</v>
      </c>
      <c r="F75" s="13">
        <v>0</v>
      </c>
      <c r="G75" s="13">
        <f>C75*F75</f>
        <v>0</v>
      </c>
      <c r="H75" s="13">
        <f>D75+F75</f>
        <v>0</v>
      </c>
      <c r="I75" s="13">
        <f>E75+G75</f>
        <v>0</v>
      </c>
    </row>
    <row r="76" spans="1:9">
      <c r="A76" s="17" t="s">
        <v>131</v>
      </c>
      <c r="B76" s="17" t="s">
        <v>13</v>
      </c>
      <c r="C76" s="20"/>
      <c r="D76" s="20"/>
      <c r="E76" s="20"/>
      <c r="F76" s="20"/>
      <c r="G76" s="20"/>
      <c r="H76" s="20"/>
      <c r="I76" s="20"/>
    </row>
    <row r="77" spans="1:9">
      <c r="A77" s="6" t="s">
        <v>132</v>
      </c>
      <c r="B77" s="6" t="s">
        <v>60</v>
      </c>
      <c r="C77" s="13">
        <v>29</v>
      </c>
      <c r="D77" s="13">
        <v>0</v>
      </c>
      <c r="E77" s="13">
        <f>C77*D77</f>
        <v>0</v>
      </c>
      <c r="F77" s="13">
        <v>0</v>
      </c>
      <c r="G77" s="13">
        <f>C77*F77</f>
        <v>0</v>
      </c>
      <c r="H77" s="13">
        <f t="shared" ref="H77:I80" si="10">D77+F77</f>
        <v>0</v>
      </c>
      <c r="I77" s="13">
        <f t="shared" si="10"/>
        <v>0</v>
      </c>
    </row>
    <row r="78" spans="1:9">
      <c r="A78" s="6" t="s">
        <v>133</v>
      </c>
      <c r="B78" s="6" t="s">
        <v>60</v>
      </c>
      <c r="C78" s="13">
        <v>4</v>
      </c>
      <c r="D78" s="13">
        <v>0</v>
      </c>
      <c r="E78" s="13">
        <f>C78*D78</f>
        <v>0</v>
      </c>
      <c r="F78" s="13">
        <v>0</v>
      </c>
      <c r="G78" s="13">
        <f>C78*F78</f>
        <v>0</v>
      </c>
      <c r="H78" s="13">
        <f t="shared" si="10"/>
        <v>0</v>
      </c>
      <c r="I78" s="13">
        <f t="shared" si="10"/>
        <v>0</v>
      </c>
    </row>
    <row r="79" spans="1:9">
      <c r="A79" s="6" t="s">
        <v>134</v>
      </c>
      <c r="B79" s="6" t="s">
        <v>60</v>
      </c>
      <c r="C79" s="13">
        <v>15</v>
      </c>
      <c r="D79" s="13">
        <v>0</v>
      </c>
      <c r="E79" s="13">
        <f>C79*D79</f>
        <v>0</v>
      </c>
      <c r="F79" s="13">
        <v>0</v>
      </c>
      <c r="G79" s="13">
        <f>C79*F79</f>
        <v>0</v>
      </c>
      <c r="H79" s="13">
        <f t="shared" si="10"/>
        <v>0</v>
      </c>
      <c r="I79" s="13">
        <f t="shared" si="10"/>
        <v>0</v>
      </c>
    </row>
    <row r="80" spans="1:9">
      <c r="A80" s="6" t="s">
        <v>135</v>
      </c>
      <c r="B80" s="6" t="s">
        <v>60</v>
      </c>
      <c r="C80" s="13">
        <v>1</v>
      </c>
      <c r="D80" s="13">
        <v>0</v>
      </c>
      <c r="E80" s="13">
        <f>C80*D80</f>
        <v>0</v>
      </c>
      <c r="F80" s="13">
        <v>0</v>
      </c>
      <c r="G80" s="13">
        <f>C80*F80</f>
        <v>0</v>
      </c>
      <c r="H80" s="13">
        <f t="shared" si="10"/>
        <v>0</v>
      </c>
      <c r="I80" s="13">
        <f t="shared" si="10"/>
        <v>0</v>
      </c>
    </row>
    <row r="81" spans="1:9">
      <c r="A81" s="17" t="s">
        <v>136</v>
      </c>
      <c r="B81" s="17" t="s">
        <v>13</v>
      </c>
      <c r="C81" s="20"/>
      <c r="D81" s="20"/>
      <c r="E81" s="20"/>
      <c r="F81" s="20"/>
      <c r="G81" s="20"/>
      <c r="H81" s="20"/>
      <c r="I81" s="20"/>
    </row>
    <row r="82" spans="1:9">
      <c r="A82" s="6" t="s">
        <v>137</v>
      </c>
      <c r="B82" s="6" t="s">
        <v>60</v>
      </c>
      <c r="C82" s="13">
        <v>120</v>
      </c>
      <c r="D82" s="13">
        <v>0</v>
      </c>
      <c r="E82" s="13">
        <f>C82*D82</f>
        <v>0</v>
      </c>
      <c r="F82" s="13">
        <v>0</v>
      </c>
      <c r="G82" s="13">
        <f>C82*F82</f>
        <v>0</v>
      </c>
      <c r="H82" s="13">
        <f>D82+F82</f>
        <v>0</v>
      </c>
      <c r="I82" s="13">
        <f>E82+G82</f>
        <v>0</v>
      </c>
    </row>
    <row r="83" spans="1:9">
      <c r="A83" s="17" t="s">
        <v>138</v>
      </c>
      <c r="B83" s="17" t="s">
        <v>13</v>
      </c>
      <c r="C83" s="20"/>
      <c r="D83" s="20"/>
      <c r="E83" s="20"/>
      <c r="F83" s="20"/>
      <c r="G83" s="20"/>
      <c r="H83" s="20"/>
      <c r="I83" s="20"/>
    </row>
    <row r="84" spans="1:9">
      <c r="A84" s="6" t="s">
        <v>139</v>
      </c>
      <c r="B84" s="6" t="s">
        <v>76</v>
      </c>
      <c r="C84" s="13">
        <v>6</v>
      </c>
      <c r="D84" s="13">
        <v>0</v>
      </c>
      <c r="E84" s="13">
        <f>C84*D84</f>
        <v>0</v>
      </c>
      <c r="F84" s="13">
        <v>0</v>
      </c>
      <c r="G84" s="13">
        <f>C84*F84</f>
        <v>0</v>
      </c>
      <c r="H84" s="13">
        <f>D84+F84</f>
        <v>0</v>
      </c>
      <c r="I84" s="13">
        <f>E84+G84</f>
        <v>0</v>
      </c>
    </row>
    <row r="85" spans="1:9">
      <c r="A85" s="17" t="s">
        <v>140</v>
      </c>
      <c r="B85" s="17" t="s">
        <v>13</v>
      </c>
      <c r="C85" s="20"/>
      <c r="D85" s="20"/>
      <c r="E85" s="20"/>
      <c r="F85" s="20"/>
      <c r="G85" s="20"/>
      <c r="H85" s="20"/>
      <c r="I85" s="20"/>
    </row>
    <row r="86" spans="1:9">
      <c r="A86" s="6" t="s">
        <v>141</v>
      </c>
      <c r="B86" s="6" t="s">
        <v>76</v>
      </c>
      <c r="C86" s="13">
        <v>20</v>
      </c>
      <c r="D86" s="13">
        <v>0</v>
      </c>
      <c r="E86" s="13">
        <f>C86*D86</f>
        <v>0</v>
      </c>
      <c r="F86" s="13">
        <v>0</v>
      </c>
      <c r="G86" s="13">
        <f>C86*F86</f>
        <v>0</v>
      </c>
      <c r="H86" s="13">
        <f>D86+F86</f>
        <v>0</v>
      </c>
      <c r="I86" s="13">
        <f>E86+G86</f>
        <v>0</v>
      </c>
    </row>
    <row r="87" spans="1:9">
      <c r="A87" s="17" t="s">
        <v>142</v>
      </c>
      <c r="B87" s="17" t="s">
        <v>13</v>
      </c>
      <c r="C87" s="20"/>
      <c r="D87" s="20"/>
      <c r="E87" s="20"/>
      <c r="F87" s="20"/>
      <c r="G87" s="20"/>
      <c r="H87" s="20"/>
      <c r="I87" s="20"/>
    </row>
    <row r="88" spans="1:9">
      <c r="A88" s="6" t="s">
        <v>143</v>
      </c>
      <c r="B88" s="6" t="s">
        <v>76</v>
      </c>
      <c r="C88" s="13">
        <v>12</v>
      </c>
      <c r="D88" s="13">
        <v>0</v>
      </c>
      <c r="E88" s="13">
        <f>C88*D88</f>
        <v>0</v>
      </c>
      <c r="F88" s="13">
        <v>0</v>
      </c>
      <c r="G88" s="13">
        <f>C88*F88</f>
        <v>0</v>
      </c>
      <c r="H88" s="13">
        <f t="shared" ref="H88:I91" si="11">D88+F88</f>
        <v>0</v>
      </c>
      <c r="I88" s="13">
        <f t="shared" si="11"/>
        <v>0</v>
      </c>
    </row>
    <row r="89" spans="1:9">
      <c r="A89" s="6" t="s">
        <v>144</v>
      </c>
      <c r="B89" s="6" t="s">
        <v>60</v>
      </c>
      <c r="C89" s="13">
        <v>6</v>
      </c>
      <c r="D89" s="13">
        <v>0</v>
      </c>
      <c r="E89" s="13">
        <f>C89*D89</f>
        <v>0</v>
      </c>
      <c r="F89" s="13">
        <v>0</v>
      </c>
      <c r="G89" s="13">
        <f>C89*F89</f>
        <v>0</v>
      </c>
      <c r="H89" s="13">
        <f t="shared" si="11"/>
        <v>0</v>
      </c>
      <c r="I89" s="13">
        <f t="shared" si="11"/>
        <v>0</v>
      </c>
    </row>
    <row r="90" spans="1:9">
      <c r="A90" s="6" t="s">
        <v>145</v>
      </c>
      <c r="B90" s="6" t="s">
        <v>60</v>
      </c>
      <c r="C90" s="13">
        <v>12</v>
      </c>
      <c r="D90" s="13">
        <v>0</v>
      </c>
      <c r="E90" s="13">
        <f>C90*D90</f>
        <v>0</v>
      </c>
      <c r="F90" s="13">
        <v>0</v>
      </c>
      <c r="G90" s="13">
        <f>C90*F90</f>
        <v>0</v>
      </c>
      <c r="H90" s="13">
        <f t="shared" si="11"/>
        <v>0</v>
      </c>
      <c r="I90" s="13">
        <f t="shared" si="11"/>
        <v>0</v>
      </c>
    </row>
    <row r="91" spans="1:9">
      <c r="A91" s="6" t="s">
        <v>146</v>
      </c>
      <c r="B91" s="6" t="s">
        <v>76</v>
      </c>
      <c r="C91" s="13">
        <v>12</v>
      </c>
      <c r="D91" s="13">
        <v>0</v>
      </c>
      <c r="E91" s="13">
        <f>C91*D91</f>
        <v>0</v>
      </c>
      <c r="F91" s="13">
        <v>0</v>
      </c>
      <c r="G91" s="13">
        <f>C91*F91</f>
        <v>0</v>
      </c>
      <c r="H91" s="13">
        <f t="shared" si="11"/>
        <v>0</v>
      </c>
      <c r="I91" s="13">
        <f t="shared" si="11"/>
        <v>0</v>
      </c>
    </row>
    <row r="92" spans="1:9">
      <c r="A92" s="17" t="s">
        <v>147</v>
      </c>
      <c r="B92" s="17" t="s">
        <v>13</v>
      </c>
      <c r="C92" s="20"/>
      <c r="D92" s="20"/>
      <c r="E92" s="20"/>
      <c r="F92" s="20"/>
      <c r="G92" s="20"/>
      <c r="H92" s="20"/>
      <c r="I92" s="20"/>
    </row>
    <row r="93" spans="1:9">
      <c r="A93" s="6" t="s">
        <v>148</v>
      </c>
      <c r="B93" s="6" t="s">
        <v>76</v>
      </c>
      <c r="C93" s="13">
        <v>16</v>
      </c>
      <c r="D93" s="13">
        <v>0</v>
      </c>
      <c r="E93" s="13">
        <f>C93*D93</f>
        <v>0</v>
      </c>
      <c r="F93" s="13">
        <v>0</v>
      </c>
      <c r="G93" s="13">
        <f>C93*F93</f>
        <v>0</v>
      </c>
      <c r="H93" s="13">
        <f>D93+F93</f>
        <v>0</v>
      </c>
      <c r="I93" s="13">
        <f>E93+G93</f>
        <v>0</v>
      </c>
    </row>
    <row r="94" spans="1:9">
      <c r="A94" s="17" t="s">
        <v>149</v>
      </c>
      <c r="B94" s="17" t="s">
        <v>13</v>
      </c>
      <c r="C94" s="20"/>
      <c r="D94" s="20"/>
      <c r="E94" s="20"/>
      <c r="F94" s="20"/>
      <c r="G94" s="20"/>
      <c r="H94" s="20"/>
      <c r="I94" s="20"/>
    </row>
    <row r="95" spans="1:9">
      <c r="A95" s="17" t="s">
        <v>150</v>
      </c>
      <c r="B95" s="17" t="s">
        <v>13</v>
      </c>
      <c r="C95" s="20"/>
      <c r="D95" s="20"/>
      <c r="E95" s="20"/>
      <c r="F95" s="20"/>
      <c r="G95" s="20"/>
      <c r="H95" s="20"/>
      <c r="I95" s="20"/>
    </row>
    <row r="96" spans="1:9">
      <c r="A96" s="6" t="s">
        <v>151</v>
      </c>
      <c r="B96" s="6" t="s">
        <v>60</v>
      </c>
      <c r="C96" s="13">
        <v>16</v>
      </c>
      <c r="D96" s="13">
        <v>0</v>
      </c>
      <c r="E96" s="13">
        <f>C96*D96</f>
        <v>0</v>
      </c>
      <c r="F96" s="13">
        <v>0</v>
      </c>
      <c r="G96" s="13">
        <f>C96*F96</f>
        <v>0</v>
      </c>
      <c r="H96" s="13">
        <f>D96+F96</f>
        <v>0</v>
      </c>
      <c r="I96" s="13">
        <f>E96+G96</f>
        <v>0</v>
      </c>
    </row>
    <row r="97" spans="1:9">
      <c r="A97" s="6" t="s">
        <v>152</v>
      </c>
      <c r="B97" s="6" t="s">
        <v>60</v>
      </c>
      <c r="C97" s="13">
        <v>2</v>
      </c>
      <c r="D97" s="13">
        <v>0</v>
      </c>
      <c r="E97" s="13">
        <f>C97*D97</f>
        <v>0</v>
      </c>
      <c r="F97" s="13">
        <v>0</v>
      </c>
      <c r="G97" s="13">
        <f>C97*F97</f>
        <v>0</v>
      </c>
      <c r="H97" s="13">
        <f>D97+F97</f>
        <v>0</v>
      </c>
      <c r="I97" s="13">
        <f>E97+G97</f>
        <v>0</v>
      </c>
    </row>
    <row r="98" spans="1:9">
      <c r="A98" s="17" t="s">
        <v>153</v>
      </c>
      <c r="B98" s="17" t="s">
        <v>13</v>
      </c>
      <c r="C98" s="20"/>
      <c r="D98" s="20"/>
      <c r="E98" s="20"/>
      <c r="F98" s="20"/>
      <c r="G98" s="20"/>
      <c r="H98" s="20"/>
      <c r="I98" s="20"/>
    </row>
    <row r="99" spans="1:9">
      <c r="A99" s="6" t="s">
        <v>154</v>
      </c>
      <c r="B99" s="6" t="s">
        <v>60</v>
      </c>
      <c r="C99" s="13">
        <v>10</v>
      </c>
      <c r="D99" s="13">
        <v>0</v>
      </c>
      <c r="E99" s="13">
        <f>C99*D99</f>
        <v>0</v>
      </c>
      <c r="F99" s="13">
        <v>0</v>
      </c>
      <c r="G99" s="13">
        <f>C99*F99</f>
        <v>0</v>
      </c>
      <c r="H99" s="13">
        <f>D99+F99</f>
        <v>0</v>
      </c>
      <c r="I99" s="13">
        <f>E99+G99</f>
        <v>0</v>
      </c>
    </row>
    <row r="100" spans="1:9">
      <c r="A100" s="17" t="s">
        <v>155</v>
      </c>
      <c r="B100" s="17" t="s">
        <v>13</v>
      </c>
      <c r="C100" s="20"/>
      <c r="D100" s="20"/>
      <c r="E100" s="20"/>
      <c r="F100" s="20"/>
      <c r="G100" s="20"/>
      <c r="H100" s="20"/>
      <c r="I100" s="20"/>
    </row>
    <row r="101" spans="1:9">
      <c r="A101" s="6" t="s">
        <v>156</v>
      </c>
      <c r="B101" s="6" t="s">
        <v>60</v>
      </c>
      <c r="C101" s="13">
        <v>20</v>
      </c>
      <c r="D101" s="13">
        <v>0</v>
      </c>
      <c r="E101" s="13">
        <f>C101*D101</f>
        <v>0</v>
      </c>
      <c r="F101" s="13">
        <v>0</v>
      </c>
      <c r="G101" s="13">
        <f>C101*F101</f>
        <v>0</v>
      </c>
      <c r="H101" s="13">
        <f>D101+F101</f>
        <v>0</v>
      </c>
      <c r="I101" s="13">
        <f>E101+G101</f>
        <v>0</v>
      </c>
    </row>
    <row r="102" spans="1:9">
      <c r="A102" s="4" t="s">
        <v>157</v>
      </c>
      <c r="B102" s="4" t="s">
        <v>13</v>
      </c>
      <c r="C102" s="19"/>
      <c r="D102" s="19"/>
      <c r="E102" s="19">
        <f>SUM(E74:E101)</f>
        <v>0</v>
      </c>
      <c r="F102" s="19"/>
      <c r="G102" s="19">
        <f>SUM(G74:G101)</f>
        <v>0</v>
      </c>
      <c r="H102" s="19"/>
      <c r="I102" s="19">
        <f>SUM(I74:I101)</f>
        <v>0</v>
      </c>
    </row>
    <row r="103" spans="1:9">
      <c r="A103" s="4" t="s">
        <v>158</v>
      </c>
      <c r="B103" s="4" t="s">
        <v>13</v>
      </c>
      <c r="C103" s="19"/>
      <c r="D103" s="19"/>
      <c r="E103" s="19"/>
      <c r="F103" s="19"/>
      <c r="G103" s="19"/>
      <c r="H103" s="19"/>
      <c r="I103" s="19"/>
    </row>
    <row r="104" spans="1:9">
      <c r="A104" s="17" t="s">
        <v>159</v>
      </c>
      <c r="B104" s="17" t="s">
        <v>13</v>
      </c>
      <c r="C104" s="20"/>
      <c r="D104" s="20"/>
      <c r="E104" s="20"/>
      <c r="F104" s="20"/>
      <c r="G104" s="20"/>
      <c r="H104" s="20"/>
      <c r="I104" s="20"/>
    </row>
    <row r="105" spans="1:9">
      <c r="A105" s="6" t="s">
        <v>160</v>
      </c>
      <c r="B105" s="6" t="s">
        <v>161</v>
      </c>
      <c r="C105" s="13">
        <v>8</v>
      </c>
      <c r="D105" s="13">
        <v>0</v>
      </c>
      <c r="E105" s="13">
        <f>C105*D105</f>
        <v>0</v>
      </c>
      <c r="F105" s="13">
        <v>0</v>
      </c>
      <c r="G105" s="13">
        <f>C105*F105</f>
        <v>0</v>
      </c>
      <c r="H105" s="13">
        <f t="shared" ref="H105:I107" si="12">D105+F105</f>
        <v>0</v>
      </c>
      <c r="I105" s="13">
        <f t="shared" si="12"/>
        <v>0</v>
      </c>
    </row>
    <row r="106" spans="1:9">
      <c r="A106" s="6" t="s">
        <v>162</v>
      </c>
      <c r="B106" s="6" t="s">
        <v>161</v>
      </c>
      <c r="C106" s="13">
        <v>6</v>
      </c>
      <c r="D106" s="13">
        <v>0</v>
      </c>
      <c r="E106" s="13">
        <f>C106*D106</f>
        <v>0</v>
      </c>
      <c r="F106" s="13">
        <v>0</v>
      </c>
      <c r="G106" s="13">
        <f>C106*F106</f>
        <v>0</v>
      </c>
      <c r="H106" s="13">
        <f t="shared" si="12"/>
        <v>0</v>
      </c>
      <c r="I106" s="13">
        <f t="shared" si="12"/>
        <v>0</v>
      </c>
    </row>
    <row r="107" spans="1:9">
      <c r="A107" s="6" t="s">
        <v>163</v>
      </c>
      <c r="B107" s="6" t="s">
        <v>161</v>
      </c>
      <c r="C107" s="13">
        <v>8</v>
      </c>
      <c r="D107" s="13">
        <v>0</v>
      </c>
      <c r="E107" s="13">
        <f>C107*D107</f>
        <v>0</v>
      </c>
      <c r="F107" s="13">
        <v>0</v>
      </c>
      <c r="G107" s="13">
        <f>C107*F107</f>
        <v>0</v>
      </c>
      <c r="H107" s="13">
        <f t="shared" si="12"/>
        <v>0</v>
      </c>
      <c r="I107" s="13">
        <f t="shared" si="12"/>
        <v>0</v>
      </c>
    </row>
    <row r="108" spans="1:9">
      <c r="A108" s="17" t="s">
        <v>164</v>
      </c>
      <c r="B108" s="17" t="s">
        <v>13</v>
      </c>
      <c r="C108" s="20"/>
      <c r="D108" s="20"/>
      <c r="E108" s="20"/>
      <c r="F108" s="20"/>
      <c r="G108" s="20"/>
      <c r="H108" s="20"/>
      <c r="I108" s="20"/>
    </row>
    <row r="109" spans="1:9">
      <c r="A109" s="6" t="s">
        <v>165</v>
      </c>
      <c r="B109" s="6" t="s">
        <v>161</v>
      </c>
      <c r="C109" s="13">
        <v>10</v>
      </c>
      <c r="D109" s="13">
        <v>0</v>
      </c>
      <c r="E109" s="13">
        <f>C109*D109</f>
        <v>0</v>
      </c>
      <c r="F109" s="13">
        <v>0</v>
      </c>
      <c r="G109" s="13">
        <f>C109*F109</f>
        <v>0</v>
      </c>
      <c r="H109" s="13">
        <f>D109+F109</f>
        <v>0</v>
      </c>
      <c r="I109" s="13">
        <f>E109+G109</f>
        <v>0</v>
      </c>
    </row>
    <row r="110" spans="1:9">
      <c r="A110" s="17" t="s">
        <v>166</v>
      </c>
      <c r="B110" s="17" t="s">
        <v>13</v>
      </c>
      <c r="C110" s="20"/>
      <c r="D110" s="20"/>
      <c r="E110" s="20"/>
      <c r="F110" s="20"/>
      <c r="G110" s="20"/>
      <c r="H110" s="20"/>
      <c r="I110" s="20"/>
    </row>
    <row r="111" spans="1:9">
      <c r="A111" s="17" t="s">
        <v>167</v>
      </c>
      <c r="B111" s="17" t="s">
        <v>13</v>
      </c>
      <c r="C111" s="20"/>
      <c r="D111" s="20"/>
      <c r="E111" s="20"/>
      <c r="F111" s="20"/>
      <c r="G111" s="20"/>
      <c r="H111" s="20"/>
      <c r="I111" s="20"/>
    </row>
    <row r="112" spans="1:9">
      <c r="A112" s="6" t="s">
        <v>168</v>
      </c>
      <c r="B112" s="6" t="s">
        <v>161</v>
      </c>
      <c r="C112" s="13">
        <v>10</v>
      </c>
      <c r="D112" s="13">
        <v>0</v>
      </c>
      <c r="E112" s="13">
        <f>C112*D112</f>
        <v>0</v>
      </c>
      <c r="F112" s="13">
        <v>0</v>
      </c>
      <c r="G112" s="13">
        <f>C112*F112</f>
        <v>0</v>
      </c>
      <c r="H112" s="13">
        <f>D112+F112</f>
        <v>0</v>
      </c>
      <c r="I112" s="13">
        <f>E112+G112</f>
        <v>0</v>
      </c>
    </row>
    <row r="113" spans="1:9">
      <c r="A113" s="4" t="s">
        <v>169</v>
      </c>
      <c r="B113" s="4" t="s">
        <v>13</v>
      </c>
      <c r="C113" s="19"/>
      <c r="D113" s="19"/>
      <c r="E113" s="19">
        <f>SUM(E104:E112)</f>
        <v>0</v>
      </c>
      <c r="F113" s="19"/>
      <c r="G113" s="19">
        <f>SUM(G104:G112)</f>
        <v>0</v>
      </c>
      <c r="H113" s="19"/>
      <c r="I113" s="19">
        <f>SUM(I104:I112)</f>
        <v>0</v>
      </c>
    </row>
    <row r="114" spans="1:9">
      <c r="A114" s="6" t="s">
        <v>170</v>
      </c>
      <c r="B114" s="6" t="s">
        <v>13</v>
      </c>
      <c r="C114" s="14"/>
      <c r="D114" s="14"/>
      <c r="E114" s="13">
        <v>0</v>
      </c>
      <c r="F114" s="14"/>
      <c r="G114" s="14"/>
      <c r="H114" s="14"/>
      <c r="I114" s="13">
        <f>E114+G114</f>
        <v>0</v>
      </c>
    </row>
    <row r="115" spans="1:9">
      <c r="A115" s="3" t="s">
        <v>171</v>
      </c>
      <c r="B115" s="3" t="s">
        <v>13</v>
      </c>
      <c r="C115" s="12"/>
      <c r="D115" s="12"/>
      <c r="E115" s="15">
        <f>SUM(E6:E20,E23:E33,E36:E54,E57:E71,E74:E101,E104:E112,E114:E114)</f>
        <v>0</v>
      </c>
      <c r="F115" s="12"/>
      <c r="G115" s="15">
        <f>SUM(G6:G20,G23:G33,G36:G54,G57:G71,G74:G101,G104:G112,G114:G114)</f>
        <v>0</v>
      </c>
      <c r="H115" s="12"/>
      <c r="I115" s="15">
        <f>SUM(I6:I20,I23:I33,I36:I54,I57:I71,I74:I101,I104:I112,I114:I114)</f>
        <v>0</v>
      </c>
    </row>
    <row r="116" spans="1:9">
      <c r="A116" s="3" t="s">
        <v>172</v>
      </c>
      <c r="B116" s="3" t="s">
        <v>13</v>
      </c>
      <c r="C116" s="12"/>
      <c r="D116" s="12"/>
      <c r="E116" s="12"/>
      <c r="F116" s="12"/>
      <c r="G116" s="12"/>
      <c r="H116" s="12"/>
      <c r="I116" s="12"/>
    </row>
    <row r="117" spans="1:9">
      <c r="A117" s="17" t="s">
        <v>173</v>
      </c>
      <c r="B117" s="17" t="s">
        <v>13</v>
      </c>
      <c r="C117" s="20"/>
      <c r="D117" s="20"/>
      <c r="E117" s="20"/>
      <c r="F117" s="20"/>
      <c r="G117" s="20"/>
      <c r="H117" s="20"/>
      <c r="I117" s="20"/>
    </row>
    <row r="118" spans="1:9">
      <c r="A118" s="17" t="s">
        <v>174</v>
      </c>
      <c r="B118" s="17" t="s">
        <v>13</v>
      </c>
      <c r="C118" s="20"/>
      <c r="D118" s="20"/>
      <c r="E118" s="20"/>
      <c r="F118" s="20"/>
      <c r="G118" s="20"/>
      <c r="H118" s="20"/>
      <c r="I118" s="20"/>
    </row>
    <row r="119" spans="1:9">
      <c r="A119" s="6" t="s">
        <v>175</v>
      </c>
      <c r="B119" s="6" t="s">
        <v>60</v>
      </c>
      <c r="C119" s="13">
        <v>33</v>
      </c>
      <c r="D119" s="13">
        <v>0</v>
      </c>
      <c r="E119" s="13">
        <f>C119*D119</f>
        <v>0</v>
      </c>
      <c r="F119" s="13">
        <v>0</v>
      </c>
      <c r="G119" s="13">
        <f>C119*F119</f>
        <v>0</v>
      </c>
      <c r="H119" s="13">
        <f>D119+F119</f>
        <v>0</v>
      </c>
      <c r="I119" s="13">
        <f>E119+G119</f>
        <v>0</v>
      </c>
    </row>
    <row r="120" spans="1:9">
      <c r="A120" s="17" t="s">
        <v>176</v>
      </c>
      <c r="B120" s="17" t="s">
        <v>13</v>
      </c>
      <c r="C120" s="20"/>
      <c r="D120" s="20"/>
      <c r="E120" s="20"/>
      <c r="F120" s="20"/>
      <c r="G120" s="20"/>
      <c r="H120" s="20"/>
      <c r="I120" s="20"/>
    </row>
    <row r="121" spans="1:9">
      <c r="A121" s="17" t="s">
        <v>177</v>
      </c>
      <c r="B121" s="17" t="s">
        <v>13</v>
      </c>
      <c r="C121" s="20"/>
      <c r="D121" s="20"/>
      <c r="E121" s="20"/>
      <c r="F121" s="20"/>
      <c r="G121" s="20"/>
      <c r="H121" s="20"/>
      <c r="I121" s="20"/>
    </row>
    <row r="122" spans="1:9">
      <c r="A122" s="6" t="s">
        <v>178</v>
      </c>
      <c r="B122" s="6" t="s">
        <v>76</v>
      </c>
      <c r="C122" s="13">
        <v>105</v>
      </c>
      <c r="D122" s="13">
        <v>0</v>
      </c>
      <c r="E122" s="13">
        <f>C122*D122</f>
        <v>0</v>
      </c>
      <c r="F122" s="13">
        <v>0</v>
      </c>
      <c r="G122" s="13">
        <f>C122*F122</f>
        <v>0</v>
      </c>
      <c r="H122" s="13">
        <f>D122+F122</f>
        <v>0</v>
      </c>
      <c r="I122" s="13">
        <f>E122+G122</f>
        <v>0</v>
      </c>
    </row>
    <row r="123" spans="1:9">
      <c r="A123" s="17" t="s">
        <v>179</v>
      </c>
      <c r="B123" s="17" t="s">
        <v>13</v>
      </c>
      <c r="C123" s="18"/>
      <c r="D123" s="18"/>
      <c r="E123" s="18"/>
      <c r="F123" s="18"/>
      <c r="G123" s="18"/>
      <c r="H123" s="18"/>
      <c r="I123" s="18"/>
    </row>
    <row r="124" spans="1:9">
      <c r="A124" s="6" t="s">
        <v>180</v>
      </c>
      <c r="B124" s="6" t="s">
        <v>181</v>
      </c>
      <c r="C124" s="13">
        <v>10</v>
      </c>
      <c r="D124" s="13">
        <v>0</v>
      </c>
      <c r="E124" s="13">
        <f>C124*D124</f>
        <v>0</v>
      </c>
      <c r="F124" s="13">
        <v>0</v>
      </c>
      <c r="G124" s="13">
        <f>C124*F124</f>
        <v>0</v>
      </c>
      <c r="H124" s="13">
        <f>D124+F124</f>
        <v>0</v>
      </c>
      <c r="I124" s="13">
        <f>E124+G124</f>
        <v>0</v>
      </c>
    </row>
    <row r="125" spans="1:9">
      <c r="A125" s="17" t="s">
        <v>182</v>
      </c>
      <c r="B125" s="17" t="s">
        <v>13</v>
      </c>
      <c r="C125" s="18"/>
      <c r="D125" s="18"/>
      <c r="E125" s="18"/>
      <c r="F125" s="18"/>
      <c r="G125" s="18"/>
      <c r="H125" s="18"/>
      <c r="I125" s="18"/>
    </row>
    <row r="126" spans="1:9">
      <c r="A126" s="6" t="s">
        <v>183</v>
      </c>
      <c r="B126" s="6" t="s">
        <v>60</v>
      </c>
      <c r="C126" s="13">
        <v>2</v>
      </c>
      <c r="D126" s="13">
        <v>0</v>
      </c>
      <c r="E126" s="13">
        <f>C126*D126</f>
        <v>0</v>
      </c>
      <c r="F126" s="13">
        <v>0</v>
      </c>
      <c r="G126" s="13">
        <f>C126*F126</f>
        <v>0</v>
      </c>
      <c r="H126" s="13">
        <f>D126+F126</f>
        <v>0</v>
      </c>
      <c r="I126" s="13">
        <f>E126+G126</f>
        <v>0</v>
      </c>
    </row>
    <row r="127" spans="1:9">
      <c r="A127" s="17" t="s">
        <v>184</v>
      </c>
      <c r="B127" s="17" t="s">
        <v>13</v>
      </c>
      <c r="C127" s="18"/>
      <c r="D127" s="18"/>
      <c r="E127" s="18"/>
      <c r="F127" s="18"/>
      <c r="G127" s="18"/>
      <c r="H127" s="18"/>
      <c r="I127" s="18"/>
    </row>
    <row r="128" spans="1:9">
      <c r="A128" s="17" t="s">
        <v>185</v>
      </c>
      <c r="B128" s="17" t="s">
        <v>13</v>
      </c>
      <c r="C128" s="18"/>
      <c r="D128" s="18"/>
      <c r="E128" s="18"/>
      <c r="F128" s="18"/>
      <c r="G128" s="18"/>
      <c r="H128" s="18"/>
      <c r="I128" s="18"/>
    </row>
    <row r="129" spans="1:9">
      <c r="A129" s="6" t="s">
        <v>186</v>
      </c>
      <c r="B129" s="6" t="s">
        <v>76</v>
      </c>
      <c r="C129" s="13">
        <v>5</v>
      </c>
      <c r="D129" s="13">
        <v>0</v>
      </c>
      <c r="E129" s="13">
        <f>C129*D129</f>
        <v>0</v>
      </c>
      <c r="F129" s="13">
        <v>0</v>
      </c>
      <c r="G129" s="13">
        <f>C129*F129</f>
        <v>0</v>
      </c>
      <c r="H129" s="13">
        <f>D129+F129</f>
        <v>0</v>
      </c>
      <c r="I129" s="13">
        <f>E129+G129</f>
        <v>0</v>
      </c>
    </row>
    <row r="130" spans="1:9">
      <c r="A130" s="3" t="s">
        <v>187</v>
      </c>
      <c r="B130" s="3" t="s">
        <v>13</v>
      </c>
      <c r="C130" s="12"/>
      <c r="D130" s="12"/>
      <c r="E130" s="15">
        <f>SUM(E117:E129)</f>
        <v>0</v>
      </c>
      <c r="F130" s="12"/>
      <c r="G130" s="15">
        <f>SUM(G117:G129)</f>
        <v>0</v>
      </c>
      <c r="H130" s="12"/>
      <c r="I130" s="15">
        <f>SUM(I117:I129)</f>
        <v>0</v>
      </c>
    </row>
    <row r="131" spans="1:9">
      <c r="A131" s="6" t="s">
        <v>13</v>
      </c>
      <c r="B131" s="6" t="s">
        <v>13</v>
      </c>
      <c r="C131" s="14"/>
      <c r="D131" s="14"/>
      <c r="E131" s="14"/>
      <c r="F131" s="14"/>
      <c r="G131" s="14"/>
      <c r="H131" s="14"/>
      <c r="I131" s="1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3"/>
  <sheetViews>
    <sheetView workbookViewId="0">
      <selection activeCell="B38" sqref="B38"/>
    </sheetView>
  </sheetViews>
  <sheetFormatPr defaultRowHeight="15"/>
  <cols>
    <col min="1" max="1" width="28.42578125" style="1" bestFit="1" customWidth="1"/>
    <col min="2" max="2" width="87" style="1" bestFit="1" customWidth="1"/>
    <col min="3" max="3" width="0" style="9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5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13</v>
      </c>
    </row>
    <row r="8" spans="1:2">
      <c r="A8" s="2" t="s">
        <v>14</v>
      </c>
      <c r="B8" s="4" t="s">
        <v>13</v>
      </c>
    </row>
    <row r="9" spans="1:2">
      <c r="A9" s="2" t="s">
        <v>15</v>
      </c>
      <c r="B9" s="4" t="s">
        <v>16</v>
      </c>
    </row>
    <row r="10" spans="1:2">
      <c r="A10" s="2" t="s">
        <v>17</v>
      </c>
      <c r="B10" s="4" t="s">
        <v>13</v>
      </c>
    </row>
    <row r="11" spans="1:2">
      <c r="A11" s="2" t="s">
        <v>18</v>
      </c>
      <c r="B11" s="4" t="s">
        <v>19</v>
      </c>
    </row>
    <row r="12" spans="1:2">
      <c r="A12" s="2" t="s">
        <v>20</v>
      </c>
      <c r="B12" s="4" t="s">
        <v>21</v>
      </c>
    </row>
    <row r="13" spans="1:2">
      <c r="A13" s="2" t="s">
        <v>22</v>
      </c>
      <c r="B13" s="4" t="s">
        <v>13</v>
      </c>
    </row>
    <row r="14" spans="1:2">
      <c r="A14" s="2" t="s">
        <v>23</v>
      </c>
      <c r="B14" s="4" t="s">
        <v>24</v>
      </c>
    </row>
    <row r="15" spans="1:2">
      <c r="A15" s="2" t="s">
        <v>13</v>
      </c>
      <c r="B15" s="6" t="s">
        <v>13</v>
      </c>
    </row>
    <row r="16" spans="1:2">
      <c r="A16" s="2" t="s">
        <v>25</v>
      </c>
      <c r="B16" s="7" t="s">
        <v>26</v>
      </c>
    </row>
    <row r="17" spans="1:2">
      <c r="A17" s="2" t="s">
        <v>27</v>
      </c>
      <c r="B17" s="7" t="s">
        <v>28</v>
      </c>
    </row>
    <row r="18" spans="1:2">
      <c r="A18" s="2" t="s">
        <v>29</v>
      </c>
      <c r="B18" s="7" t="s">
        <v>30</v>
      </c>
    </row>
    <row r="19" spans="1:2">
      <c r="A19" s="2" t="s">
        <v>31</v>
      </c>
      <c r="B19" s="7" t="s">
        <v>32</v>
      </c>
    </row>
    <row r="20" spans="1:2">
      <c r="A20" s="2" t="s">
        <v>33</v>
      </c>
      <c r="B20" s="7" t="s">
        <v>32</v>
      </c>
    </row>
    <row r="21" spans="1:2">
      <c r="A21" s="2" t="s">
        <v>34</v>
      </c>
      <c r="B21" s="7" t="s">
        <v>32</v>
      </c>
    </row>
    <row r="22" spans="1:2">
      <c r="A22" s="2" t="s">
        <v>35</v>
      </c>
      <c r="B22" s="7" t="s">
        <v>32</v>
      </c>
    </row>
    <row r="23" spans="1:2">
      <c r="A23" s="2" t="s">
        <v>36</v>
      </c>
      <c r="B23" s="7" t="s">
        <v>32</v>
      </c>
    </row>
    <row r="24" spans="1:2">
      <c r="A24" s="2" t="s">
        <v>37</v>
      </c>
      <c r="B24" s="7" t="s">
        <v>32</v>
      </c>
    </row>
    <row r="25" spans="1:2">
      <c r="A25" s="2" t="s">
        <v>38</v>
      </c>
      <c r="B25" s="7" t="s">
        <v>32</v>
      </c>
    </row>
    <row r="26" spans="1:2">
      <c r="A26" s="2" t="s">
        <v>39</v>
      </c>
      <c r="B26" s="7" t="s">
        <v>40</v>
      </c>
    </row>
    <row r="27" spans="1:2">
      <c r="A27" s="2" t="s">
        <v>41</v>
      </c>
      <c r="B27" s="7" t="s">
        <v>32</v>
      </c>
    </row>
    <row r="28" spans="1:2">
      <c r="A28" s="2" t="s">
        <v>42</v>
      </c>
      <c r="B28" s="7" t="s">
        <v>32</v>
      </c>
    </row>
    <row r="29" spans="1:2">
      <c r="A29" s="2" t="s">
        <v>43</v>
      </c>
      <c r="B29" s="7" t="s">
        <v>32</v>
      </c>
    </row>
    <row r="30" spans="1:2">
      <c r="A30" s="2" t="s">
        <v>44</v>
      </c>
      <c r="B30" s="7" t="s">
        <v>32</v>
      </c>
    </row>
    <row r="31" spans="1:2" ht="24.75">
      <c r="A31" s="8" t="s">
        <v>45</v>
      </c>
      <c r="B31" s="7" t="s">
        <v>46</v>
      </c>
    </row>
    <row r="32" spans="1:2">
      <c r="A32" s="2" t="s">
        <v>47</v>
      </c>
      <c r="B32" s="7" t="s">
        <v>48</v>
      </c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2025-05-12T08:13:20Z</dcterms:created>
  <dcterms:modified xsi:type="dcterms:W3CDTF">2025-08-22T06:50:07Z</dcterms:modified>
</cp:coreProperties>
</file>